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130" windowWidth="19080" windowHeight="4950" tabRatio="454" activeTab="1"/>
  </bookViews>
  <sheets>
    <sheet name="INSTRUCTIONS" sheetId="8" r:id="rId1"/>
    <sheet name="Residents" sheetId="1" r:id="rId2"/>
    <sheet name="Staff" sheetId="5" r:id="rId3"/>
    <sheet name="Prophylaxis table" sheetId="9" r:id="rId4"/>
    <sheet name="Epicurve Table" sheetId="6" r:id="rId5"/>
    <sheet name="Epicurve Chart" sheetId="7" r:id="rId6"/>
    <sheet name="Sheet1" sheetId="10" state="hidden" r:id="rId7"/>
  </sheets>
  <calcPr calcId="145621"/>
</workbook>
</file>

<file path=xl/calcChain.xml><?xml version="1.0" encoding="utf-8"?>
<calcChain xmlns="http://schemas.openxmlformats.org/spreadsheetml/2006/main">
  <c r="C3" i="6" l="1"/>
  <c r="B3" i="6"/>
  <c r="C2" i="6"/>
  <c r="C4" i="6" s="1"/>
  <c r="B2" i="6"/>
  <c r="F2" i="6"/>
  <c r="B4" i="6" l="1"/>
  <c r="B77" i="6" s="1"/>
  <c r="B81" i="6"/>
  <c r="B386" i="6"/>
  <c r="B282" i="6"/>
  <c r="B273" i="6"/>
  <c r="B372" i="6"/>
  <c r="B402" i="6"/>
  <c r="B132" i="6"/>
  <c r="B308" i="6"/>
  <c r="B113" i="6"/>
  <c r="B305" i="6"/>
  <c r="B290" i="6"/>
  <c r="B164" i="6"/>
  <c r="B292" i="6"/>
  <c r="B373" i="6"/>
  <c r="B371" i="6"/>
  <c r="B491" i="6"/>
  <c r="B275" i="6"/>
  <c r="B223" i="6"/>
  <c r="B281" i="6"/>
  <c r="B23" i="6"/>
  <c r="B147" i="6"/>
  <c r="B19" i="6"/>
  <c r="B277" i="6"/>
  <c r="B115" i="6"/>
  <c r="B332" i="6"/>
  <c r="B93" i="6"/>
  <c r="B278" i="6"/>
  <c r="B7" i="6"/>
  <c r="B302" i="6"/>
  <c r="B487" i="6"/>
  <c r="B362" i="6"/>
  <c r="B92" i="6"/>
  <c r="B49" i="6"/>
  <c r="B381" i="6"/>
  <c r="B199" i="6"/>
  <c r="B457" i="6"/>
  <c r="B108" i="6"/>
  <c r="B387" i="6"/>
  <c r="B11" i="6"/>
  <c r="B82" i="6"/>
  <c r="B84" i="6"/>
  <c r="B269" i="6"/>
  <c r="B42" i="6"/>
  <c r="B88" i="6"/>
  <c r="B255" i="6"/>
  <c r="B63" i="6"/>
  <c r="B10" i="6"/>
  <c r="B444" i="6"/>
  <c r="B367" i="6"/>
  <c r="B410" i="6"/>
  <c r="B268" i="6"/>
  <c r="B267" i="6"/>
  <c r="B143" i="6"/>
  <c r="B17" i="6"/>
  <c r="B226" i="6"/>
  <c r="B365" i="6"/>
  <c r="B397" i="6"/>
  <c r="B254" i="6"/>
  <c r="B121" i="6"/>
  <c r="B191" i="6"/>
  <c r="B9" i="6"/>
  <c r="B39" i="6"/>
  <c r="B96" i="6"/>
  <c r="B500" i="6"/>
  <c r="B239" i="6"/>
  <c r="B266" i="6"/>
  <c r="B137" i="6"/>
  <c r="B300" i="6"/>
  <c r="B287" i="6"/>
  <c r="B231" i="6"/>
  <c r="B230" i="6"/>
  <c r="B455" i="6"/>
  <c r="B162" i="6"/>
  <c r="B493" i="6"/>
  <c r="B464" i="6"/>
  <c r="B123" i="6"/>
  <c r="B194" i="6"/>
  <c r="B188" i="6"/>
  <c r="B27" i="6"/>
  <c r="B256" i="6"/>
  <c r="B127" i="6" l="1"/>
  <c r="B478" i="6"/>
  <c r="B358" i="6"/>
  <c r="B112" i="6"/>
  <c r="B424" i="6"/>
  <c r="B59" i="6"/>
  <c r="B366" i="6"/>
  <c r="B156" i="6"/>
  <c r="B274" i="6"/>
  <c r="B439" i="6"/>
  <c r="B105" i="6"/>
  <c r="B320" i="6"/>
  <c r="B124" i="6"/>
  <c r="B79" i="6"/>
  <c r="B54" i="6"/>
  <c r="B351" i="6"/>
  <c r="B379" i="6"/>
  <c r="B141" i="6"/>
  <c r="B363" i="6"/>
  <c r="B120" i="6"/>
  <c r="B360" i="6"/>
  <c r="B168" i="6"/>
  <c r="B50" i="6"/>
  <c r="B149" i="6"/>
  <c r="B117" i="6"/>
  <c r="B448" i="6"/>
  <c r="B384" i="6"/>
  <c r="B484" i="6"/>
  <c r="B153" i="6"/>
  <c r="B350" i="6"/>
  <c r="B407" i="6"/>
  <c r="B167" i="6"/>
  <c r="B483" i="6"/>
  <c r="B265" i="6"/>
  <c r="B447" i="6"/>
  <c r="B445" i="6"/>
  <c r="B279" i="6"/>
  <c r="B173" i="6"/>
  <c r="B262" i="6"/>
  <c r="B178" i="6"/>
  <c r="B183" i="6"/>
  <c r="B41" i="6"/>
  <c r="B462" i="6"/>
  <c r="B171" i="6"/>
  <c r="B73" i="6"/>
  <c r="B237" i="6"/>
  <c r="B429" i="6"/>
  <c r="B378" i="6"/>
  <c r="B125" i="6"/>
  <c r="B490" i="6"/>
  <c r="B471" i="6"/>
  <c r="B409" i="6"/>
  <c r="B46" i="6"/>
  <c r="B213" i="6"/>
  <c r="B204" i="6"/>
  <c r="B408" i="6"/>
  <c r="B14" i="6"/>
  <c r="B374" i="6"/>
  <c r="B406" i="6"/>
  <c r="B186" i="6"/>
  <c r="B466" i="6"/>
  <c r="B276" i="6"/>
  <c r="B422" i="6"/>
  <c r="B263" i="6"/>
  <c r="B458" i="6"/>
  <c r="B423" i="6"/>
  <c r="B150" i="6"/>
  <c r="B334" i="6"/>
  <c r="B102" i="6"/>
  <c r="B355" i="6"/>
  <c r="B172" i="6"/>
  <c r="B43" i="6"/>
  <c r="B155" i="6"/>
  <c r="B189" i="6"/>
  <c r="B347" i="6"/>
  <c r="B505" i="6"/>
  <c r="B174" i="6"/>
  <c r="B343" i="6"/>
  <c r="B461" i="6"/>
  <c r="B338" i="6"/>
  <c r="B489" i="6"/>
  <c r="B431" i="6"/>
  <c r="B413" i="6"/>
  <c r="B331" i="6"/>
  <c r="B345" i="6"/>
  <c r="B206" i="6"/>
  <c r="B272" i="6"/>
  <c r="B242" i="6"/>
  <c r="B323" i="6"/>
  <c r="B44" i="6"/>
  <c r="B253" i="6"/>
  <c r="B151" i="6"/>
  <c r="B238" i="6"/>
  <c r="B187" i="6"/>
  <c r="B90" i="6"/>
  <c r="B297" i="6"/>
  <c r="B312" i="6"/>
  <c r="B477" i="6"/>
  <c r="B316" i="6"/>
  <c r="B106" i="6"/>
  <c r="B38" i="6"/>
  <c r="B437" i="6"/>
  <c r="B197" i="6"/>
  <c r="B449" i="6"/>
  <c r="B496" i="6"/>
  <c r="B229" i="6"/>
  <c r="B433" i="6"/>
  <c r="B101" i="6"/>
  <c r="B116" i="6"/>
  <c r="B434" i="6"/>
  <c r="B427" i="6"/>
  <c r="B425" i="6"/>
  <c r="B298" i="6"/>
  <c r="B142" i="6"/>
  <c r="B210" i="6"/>
  <c r="B103" i="6"/>
  <c r="B126" i="6"/>
  <c r="B310" i="6"/>
  <c r="B208" i="6"/>
  <c r="B203" i="6"/>
  <c r="B393" i="6"/>
  <c r="B30" i="6"/>
  <c r="B383" i="6"/>
  <c r="B224" i="6"/>
  <c r="B494" i="6"/>
  <c r="B475" i="6"/>
  <c r="B284" i="6"/>
  <c r="B426" i="6"/>
  <c r="B31" i="6"/>
  <c r="B56" i="6"/>
  <c r="B158" i="6"/>
  <c r="B342" i="6"/>
  <c r="B403" i="6"/>
  <c r="B140" i="6"/>
  <c r="B25" i="6"/>
  <c r="B135" i="6"/>
  <c r="B285" i="6"/>
  <c r="B64" i="6"/>
  <c r="B252" i="6"/>
  <c r="B89" i="6"/>
  <c r="B35" i="6"/>
  <c r="B48" i="6"/>
  <c r="B190" i="6"/>
  <c r="B375" i="6"/>
  <c r="B364" i="6"/>
  <c r="B13" i="6"/>
  <c r="B416" i="6"/>
  <c r="B24" i="6"/>
  <c r="B220" i="6"/>
  <c r="B382" i="6"/>
  <c r="B326" i="6"/>
  <c r="B222" i="6"/>
  <c r="B311" i="6"/>
  <c r="B12" i="6"/>
  <c r="B243" i="6"/>
  <c r="B476" i="6"/>
  <c r="B499" i="6"/>
  <c r="F3" i="6"/>
  <c r="D95" i="6" s="1"/>
  <c r="B291" i="6"/>
  <c r="B259" i="6"/>
  <c r="B65" i="6"/>
  <c r="B392" i="6"/>
  <c r="B501" i="6"/>
  <c r="B258" i="6"/>
  <c r="B385" i="6"/>
  <c r="B148" i="6"/>
  <c r="B418" i="6"/>
  <c r="B470" i="6"/>
  <c r="B225" i="6"/>
  <c r="B309" i="6"/>
  <c r="B417" i="6"/>
  <c r="B193" i="6"/>
  <c r="B321" i="6"/>
  <c r="B180" i="6"/>
  <c r="B163" i="6"/>
  <c r="B260" i="6"/>
  <c r="B257" i="6"/>
  <c r="B221" i="6"/>
  <c r="B330" i="6"/>
  <c r="B215" i="6"/>
  <c r="B72" i="6"/>
  <c r="B20" i="6"/>
  <c r="B446" i="6"/>
  <c r="B15" i="6"/>
  <c r="B414" i="6"/>
  <c r="B32" i="6"/>
  <c r="B114" i="6"/>
  <c r="B503" i="6"/>
  <c r="B419" i="6"/>
  <c r="B119" i="6"/>
  <c r="B456" i="6"/>
  <c r="B442" i="6"/>
  <c r="B34" i="6"/>
  <c r="B319" i="6"/>
  <c r="B352" i="6"/>
  <c r="B317" i="6"/>
  <c r="B16" i="6"/>
  <c r="B411" i="6"/>
  <c r="B107" i="6"/>
  <c r="B249" i="6"/>
  <c r="B205" i="6"/>
  <c r="B359" i="6"/>
  <c r="B182" i="6"/>
  <c r="B170" i="6"/>
  <c r="B391" i="6"/>
  <c r="B58" i="6"/>
  <c r="B467" i="6"/>
  <c r="B95" i="6"/>
  <c r="B233" i="6"/>
  <c r="B55" i="6"/>
  <c r="B303" i="6"/>
  <c r="B492" i="6"/>
  <c r="B306" i="6"/>
  <c r="B459" i="6"/>
  <c r="B380" i="6"/>
  <c r="B217" i="6"/>
  <c r="B86" i="6"/>
  <c r="B304" i="6"/>
  <c r="B214" i="6"/>
  <c r="B47" i="6"/>
  <c r="B368" i="6"/>
  <c r="B468" i="6"/>
  <c r="B159" i="6"/>
  <c r="B506" i="6"/>
  <c r="B479" i="6"/>
  <c r="B288" i="6"/>
  <c r="B21" i="6"/>
  <c r="B235" i="6"/>
  <c r="B441" i="6"/>
  <c r="B318" i="6"/>
  <c r="B146" i="6"/>
  <c r="B109" i="6"/>
  <c r="B70" i="6"/>
  <c r="B336" i="6"/>
  <c r="B128" i="6"/>
  <c r="B28" i="6"/>
  <c r="B376" i="6"/>
  <c r="B469" i="6"/>
  <c r="B169" i="6"/>
  <c r="B488" i="6"/>
  <c r="B349" i="6"/>
  <c r="B344" i="6"/>
  <c r="B52" i="6"/>
  <c r="B87" i="6"/>
  <c r="B104" i="6"/>
  <c r="B504" i="6"/>
  <c r="B99" i="6"/>
  <c r="B502" i="6"/>
  <c r="B228" i="6"/>
  <c r="B421" i="6"/>
  <c r="B244" i="6"/>
  <c r="B241" i="6"/>
  <c r="B460" i="6"/>
  <c r="B388" i="6"/>
  <c r="B289" i="6"/>
  <c r="B314" i="6"/>
  <c r="B354" i="6"/>
  <c r="B337" i="6"/>
  <c r="B340" i="6"/>
  <c r="B165" i="6"/>
  <c r="B322" i="6"/>
  <c r="B129" i="6"/>
  <c r="B412" i="6"/>
  <c r="B377" i="6"/>
  <c r="B218" i="6"/>
  <c r="B60" i="6"/>
  <c r="B432" i="6"/>
  <c r="B74" i="6"/>
  <c r="B400" i="6"/>
  <c r="B22" i="6"/>
  <c r="B75" i="6"/>
  <c r="B134" i="6"/>
  <c r="B76" i="6"/>
  <c r="B339" i="6"/>
  <c r="B396" i="6"/>
  <c r="B361" i="6"/>
  <c r="B154" i="6"/>
  <c r="B495" i="6"/>
  <c r="B219" i="6"/>
  <c r="B192" i="6"/>
  <c r="B157" i="6"/>
  <c r="B45" i="6"/>
  <c r="B395" i="6"/>
  <c r="B85" i="6"/>
  <c r="B473" i="6"/>
  <c r="B394" i="6"/>
  <c r="B286" i="6"/>
  <c r="B295" i="6"/>
  <c r="B294" i="6"/>
  <c r="B271" i="6"/>
  <c r="B270" i="6"/>
  <c r="B327" i="6"/>
  <c r="B166" i="6"/>
  <c r="B451" i="6"/>
  <c r="B69" i="6"/>
  <c r="B329" i="6"/>
  <c r="B26" i="6"/>
  <c r="B283" i="6"/>
  <c r="B160" i="6"/>
  <c r="B234" i="6"/>
  <c r="B443" i="6"/>
  <c r="B480" i="6"/>
  <c r="B185" i="6"/>
  <c r="B130" i="6"/>
  <c r="B207" i="6"/>
  <c r="B246" i="6"/>
  <c r="B98" i="6"/>
  <c r="B251" i="6"/>
  <c r="B57" i="6"/>
  <c r="B436" i="6"/>
  <c r="B175" i="6"/>
  <c r="B40" i="6"/>
  <c r="B179" i="6"/>
  <c r="B248" i="6"/>
  <c r="B341" i="6"/>
  <c r="B399" i="6"/>
  <c r="B36" i="6"/>
  <c r="B200" i="6"/>
  <c r="B53" i="6"/>
  <c r="B195" i="6"/>
  <c r="B474" i="6"/>
  <c r="B131" i="6"/>
  <c r="B485" i="6"/>
  <c r="B232" i="6"/>
  <c r="B211" i="6"/>
  <c r="B325" i="6"/>
  <c r="B136" i="6"/>
  <c r="B133" i="6"/>
  <c r="B29" i="6"/>
  <c r="B440" i="6"/>
  <c r="B245" i="6"/>
  <c r="B404" i="6"/>
  <c r="B369" i="6"/>
  <c r="B482" i="6"/>
  <c r="B152" i="6"/>
  <c r="B202" i="6"/>
  <c r="B472" i="6"/>
  <c r="B161" i="6"/>
  <c r="B67" i="6"/>
  <c r="B454" i="6"/>
  <c r="B196" i="6"/>
  <c r="B145" i="6"/>
  <c r="B481" i="6"/>
  <c r="B261" i="6"/>
  <c r="B250" i="6"/>
  <c r="B68" i="6"/>
  <c r="B370" i="6"/>
  <c r="B333" i="6"/>
  <c r="B37" i="6"/>
  <c r="B8" i="6"/>
  <c r="C8" i="6" s="1"/>
  <c r="B247" i="6"/>
  <c r="B236" i="6"/>
  <c r="B201" i="6"/>
  <c r="B51" i="6"/>
  <c r="B415" i="6"/>
  <c r="B111" i="6"/>
  <c r="B420" i="6"/>
  <c r="B430" i="6"/>
  <c r="B18" i="6"/>
  <c r="B315" i="6"/>
  <c r="B348" i="6"/>
  <c r="B313" i="6"/>
  <c r="B78" i="6"/>
  <c r="B110" i="6"/>
  <c r="B176" i="6"/>
  <c r="B118" i="6"/>
  <c r="B144" i="6"/>
  <c r="B94" i="6"/>
  <c r="B240" i="6"/>
  <c r="B198" i="6"/>
  <c r="B301" i="6"/>
  <c r="B62" i="6"/>
  <c r="B463" i="6"/>
  <c r="B307" i="6"/>
  <c r="B33" i="6"/>
  <c r="B452" i="6"/>
  <c r="B184" i="6"/>
  <c r="B405" i="6"/>
  <c r="B66" i="6"/>
  <c r="B139" i="6"/>
  <c r="B227" i="6"/>
  <c r="B280" i="6"/>
  <c r="B299" i="6"/>
  <c r="B435" i="6"/>
  <c r="B80" i="6"/>
  <c r="B91" i="6"/>
  <c r="B61" i="6"/>
  <c r="B296" i="6"/>
  <c r="B389" i="6"/>
  <c r="B428" i="6"/>
  <c r="B71" i="6"/>
  <c r="B216" i="6"/>
  <c r="B335" i="6"/>
  <c r="B264" i="6"/>
  <c r="B293" i="6"/>
  <c r="B438" i="6"/>
  <c r="B356" i="6"/>
  <c r="B100" i="6"/>
  <c r="B328" i="6"/>
  <c r="B486" i="6"/>
  <c r="B324" i="6"/>
  <c r="B465" i="6"/>
  <c r="B177" i="6"/>
  <c r="B346" i="6"/>
  <c r="B357" i="6"/>
  <c r="B390" i="6"/>
  <c r="B212" i="6"/>
  <c r="B353" i="6"/>
  <c r="B97" i="6"/>
  <c r="B122" i="6"/>
  <c r="B181" i="6"/>
  <c r="B138" i="6"/>
  <c r="B497" i="6"/>
  <c r="B209" i="6"/>
  <c r="B83" i="6"/>
  <c r="B450" i="6"/>
  <c r="B398" i="6"/>
  <c r="B498" i="6"/>
  <c r="B401" i="6"/>
  <c r="B453" i="6"/>
  <c r="D413" i="6"/>
  <c r="D199" i="6"/>
  <c r="D103" i="6"/>
  <c r="D23" i="6"/>
  <c r="D333" i="6"/>
  <c r="D277" i="6"/>
  <c r="D29" i="6"/>
  <c r="D181" i="6"/>
  <c r="D357" i="6"/>
  <c r="D59" i="6"/>
  <c r="D17" i="6"/>
  <c r="D145" i="6"/>
  <c r="D163" i="6"/>
  <c r="D279" i="6"/>
  <c r="D321" i="6"/>
  <c r="D477" i="6"/>
  <c r="C9" i="6"/>
  <c r="D60" i="6"/>
  <c r="D188" i="6"/>
  <c r="D220" i="6"/>
  <c r="D217" i="6"/>
  <c r="D303" i="6"/>
  <c r="D431" i="6"/>
  <c r="D463" i="6"/>
  <c r="D78" i="6"/>
  <c r="D142" i="6"/>
  <c r="D174" i="6"/>
  <c r="D302" i="6"/>
  <c r="D187" i="6"/>
  <c r="D327" i="6"/>
  <c r="D449" i="6"/>
  <c r="D373" i="6"/>
  <c r="D143" i="6"/>
  <c r="D183" i="6"/>
  <c r="G6" i="6"/>
  <c r="D149" i="6"/>
  <c r="D389" i="6"/>
  <c r="D229" i="6"/>
  <c r="D189" i="6"/>
  <c r="D75" i="6"/>
  <c r="D97" i="6"/>
  <c r="D161" i="6"/>
  <c r="D195" i="6"/>
  <c r="D247" i="6"/>
  <c r="D331" i="6"/>
  <c r="D485" i="6"/>
  <c r="C17" i="6"/>
  <c r="D100" i="6"/>
  <c r="D164" i="6"/>
  <c r="D260" i="6"/>
  <c r="D121" i="6"/>
  <c r="D355" i="6"/>
  <c r="D439" i="6"/>
  <c r="D471" i="6"/>
  <c r="D86" i="6"/>
  <c r="D118" i="6"/>
  <c r="D214" i="6"/>
  <c r="D9" i="6"/>
  <c r="D251" i="6"/>
  <c r="D337" i="6"/>
  <c r="D31" i="6"/>
  <c r="D45" i="6"/>
  <c r="D191" i="6"/>
  <c r="D13" i="6"/>
  <c r="D197" i="6"/>
  <c r="D85" i="6"/>
  <c r="D101" i="6"/>
  <c r="D221" i="6"/>
  <c r="D349" i="6"/>
  <c r="D49" i="6"/>
  <c r="D113" i="6"/>
  <c r="D67" i="6"/>
  <c r="D257" i="6"/>
  <c r="D299" i="6"/>
  <c r="D427" i="6"/>
  <c r="D493" i="6"/>
  <c r="D76" i="6"/>
  <c r="D108" i="6"/>
  <c r="D236" i="6"/>
  <c r="D185" i="6"/>
  <c r="D239" i="6"/>
  <c r="D409" i="6"/>
  <c r="D447" i="6"/>
  <c r="D30" i="6"/>
  <c r="D126" i="6"/>
  <c r="D190" i="6"/>
  <c r="D254" i="6"/>
  <c r="D263" i="6"/>
  <c r="D305" i="6"/>
  <c r="D347" i="6"/>
  <c r="D245" i="6"/>
  <c r="D111" i="6"/>
  <c r="D77" i="6"/>
  <c r="D119" i="6"/>
  <c r="D237" i="6"/>
  <c r="D405" i="6"/>
  <c r="D141" i="6"/>
  <c r="D309" i="6"/>
  <c r="D253" i="6"/>
  <c r="D107" i="6"/>
  <c r="D171" i="6"/>
  <c r="D129" i="6"/>
  <c r="D83" i="6"/>
  <c r="D105" i="6"/>
  <c r="D225" i="6"/>
  <c r="D267" i="6"/>
  <c r="D353" i="6"/>
  <c r="D395" i="6"/>
  <c r="D437" i="6"/>
  <c r="D501" i="6"/>
  <c r="D20" i="6"/>
  <c r="D52" i="6"/>
  <c r="D116" i="6"/>
  <c r="D148" i="6"/>
  <c r="D180" i="6"/>
  <c r="D244" i="6"/>
  <c r="D276" i="6"/>
  <c r="D201" i="6"/>
  <c r="D291" i="6"/>
  <c r="D335" i="6"/>
  <c r="D377" i="6"/>
  <c r="D455" i="6"/>
  <c r="D487" i="6"/>
  <c r="C19" i="6"/>
  <c r="D70" i="6"/>
  <c r="D102" i="6"/>
  <c r="D134" i="6"/>
  <c r="D198" i="6"/>
  <c r="D230" i="6"/>
  <c r="D262" i="6"/>
  <c r="D137" i="6"/>
  <c r="D231" i="6"/>
  <c r="D273" i="6"/>
  <c r="D359" i="6"/>
  <c r="D401" i="6"/>
  <c r="D441" i="6"/>
  <c r="D505" i="6"/>
  <c r="D24" i="6"/>
  <c r="D56" i="6"/>
  <c r="D120" i="6"/>
  <c r="D152" i="6"/>
  <c r="D184" i="6"/>
  <c r="D248" i="6"/>
  <c r="D280" i="6"/>
  <c r="D312" i="6"/>
  <c r="D376" i="6"/>
  <c r="D233" i="6"/>
  <c r="D403" i="6"/>
  <c r="D186" i="6"/>
  <c r="D298" i="6"/>
  <c r="D342" i="6"/>
  <c r="D481" i="6"/>
  <c r="C13" i="6"/>
  <c r="D32" i="6"/>
  <c r="D96" i="6"/>
  <c r="D128" i="6"/>
  <c r="D160" i="6"/>
  <c r="D224" i="6"/>
  <c r="D489" i="6"/>
  <c r="D8" i="6"/>
  <c r="D72" i="6"/>
  <c r="D104" i="6"/>
  <c r="D136" i="6"/>
  <c r="D200" i="6"/>
  <c r="D232" i="6"/>
  <c r="D264" i="6"/>
  <c r="D328" i="6"/>
  <c r="D360" i="6"/>
  <c r="D392" i="6"/>
  <c r="D475" i="6"/>
  <c r="D122" i="6"/>
  <c r="D250" i="6"/>
  <c r="D364" i="6"/>
  <c r="D457" i="6"/>
  <c r="D497" i="6"/>
  <c r="D48" i="6"/>
  <c r="D80" i="6"/>
  <c r="D112" i="6"/>
  <c r="D176" i="6"/>
  <c r="D208" i="6"/>
  <c r="D240" i="6"/>
  <c r="D304" i="6"/>
  <c r="D336" i="6"/>
  <c r="D368" i="6"/>
  <c r="D361" i="6"/>
  <c r="D26" i="6"/>
  <c r="D154" i="6"/>
  <c r="D332" i="6"/>
  <c r="D374" i="6"/>
  <c r="D412" i="6"/>
  <c r="D476" i="6"/>
  <c r="C40" i="6"/>
  <c r="C72" i="6"/>
  <c r="C136" i="6"/>
  <c r="C168" i="6"/>
  <c r="C200" i="6"/>
  <c r="C264" i="6"/>
  <c r="C296" i="6"/>
  <c r="C328" i="6"/>
  <c r="C392" i="6"/>
  <c r="C424" i="6"/>
  <c r="C456" i="6"/>
  <c r="C488" i="6"/>
  <c r="C83" i="6"/>
  <c r="C211" i="6"/>
  <c r="C339" i="6"/>
  <c r="C41" i="6"/>
  <c r="C169" i="6"/>
  <c r="C297" i="6"/>
  <c r="C425" i="6"/>
  <c r="C63" i="6"/>
  <c r="C191" i="6"/>
  <c r="D329" i="6"/>
  <c r="D483" i="6"/>
  <c r="D98" i="6"/>
  <c r="D226" i="6"/>
  <c r="D314" i="6"/>
  <c r="D356" i="6"/>
  <c r="D398" i="6"/>
  <c r="D430" i="6"/>
  <c r="D462" i="6"/>
  <c r="D494" i="6"/>
  <c r="C26" i="6"/>
  <c r="C58" i="6"/>
  <c r="C90" i="6"/>
  <c r="C122" i="6"/>
  <c r="C154" i="6"/>
  <c r="C186" i="6"/>
  <c r="C218" i="6"/>
  <c r="C250" i="6"/>
  <c r="C282" i="6"/>
  <c r="C314" i="6"/>
  <c r="C346" i="6"/>
  <c r="D255" i="6"/>
  <c r="D425" i="6"/>
  <c r="D42" i="6"/>
  <c r="D170" i="6"/>
  <c r="D290" i="6"/>
  <c r="D338" i="6"/>
  <c r="D380" i="6"/>
  <c r="D416" i="6"/>
  <c r="D448" i="6"/>
  <c r="D480" i="6"/>
  <c r="C12" i="6"/>
  <c r="C44" i="6"/>
  <c r="C76" i="6"/>
  <c r="C108" i="6"/>
  <c r="C140" i="6"/>
  <c r="D288" i="6"/>
  <c r="D275" i="6"/>
  <c r="D310" i="6"/>
  <c r="D420" i="6"/>
  <c r="D460" i="6"/>
  <c r="D500" i="6"/>
  <c r="C48" i="6"/>
  <c r="C88" i="6"/>
  <c r="C128" i="6"/>
  <c r="C176" i="6"/>
  <c r="C216" i="6"/>
  <c r="C256" i="6"/>
  <c r="C304" i="6"/>
  <c r="C344" i="6"/>
  <c r="C384" i="6"/>
  <c r="C432" i="6"/>
  <c r="C472" i="6"/>
  <c r="C43" i="6"/>
  <c r="C243" i="6"/>
  <c r="C411" i="6"/>
  <c r="C137" i="6"/>
  <c r="C329" i="6"/>
  <c r="C489" i="6"/>
  <c r="C159" i="6"/>
  <c r="D371" i="6"/>
  <c r="D34" i="6"/>
  <c r="D194" i="6"/>
  <c r="D324" i="6"/>
  <c r="D378" i="6"/>
  <c r="D422" i="6"/>
  <c r="D470" i="6"/>
  <c r="C10" i="6"/>
  <c r="C98" i="6"/>
  <c r="C138" i="6"/>
  <c r="C178" i="6"/>
  <c r="C226" i="6"/>
  <c r="C266" i="6"/>
  <c r="C306" i="6"/>
  <c r="C354" i="6"/>
  <c r="D339" i="6"/>
  <c r="D10" i="6"/>
  <c r="D202" i="6"/>
  <c r="D370" i="6"/>
  <c r="D464" i="6"/>
  <c r="C52" i="6"/>
  <c r="C132" i="6"/>
  <c r="C236" i="6"/>
  <c r="C332" i="6"/>
  <c r="C396" i="6"/>
  <c r="C492" i="6"/>
  <c r="C227" i="6"/>
  <c r="C185" i="6"/>
  <c r="C441" i="6"/>
  <c r="C335" i="6"/>
  <c r="C357" i="6"/>
  <c r="D435" i="6"/>
  <c r="C110" i="6"/>
  <c r="D320" i="6"/>
  <c r="D443" i="6"/>
  <c r="D354" i="6"/>
  <c r="D428" i="6"/>
  <c r="D468" i="6"/>
  <c r="C16" i="6"/>
  <c r="C56" i="6"/>
  <c r="C96" i="6"/>
  <c r="C144" i="6"/>
  <c r="C184" i="6"/>
  <c r="C224" i="6"/>
  <c r="C272" i="6"/>
  <c r="C312" i="6"/>
  <c r="C352" i="6"/>
  <c r="C400" i="6"/>
  <c r="C440" i="6"/>
  <c r="C480" i="6"/>
  <c r="C115" i="6"/>
  <c r="C275" i="6"/>
  <c r="C467" i="6"/>
  <c r="C201" i="6"/>
  <c r="C361" i="6"/>
  <c r="C31" i="6"/>
  <c r="D193" i="6"/>
  <c r="D415" i="6"/>
  <c r="D66" i="6"/>
  <c r="D258" i="6"/>
  <c r="D334" i="6"/>
  <c r="D388" i="6"/>
  <c r="D438" i="6"/>
  <c r="D478" i="6"/>
  <c r="C18" i="6"/>
  <c r="C66" i="6"/>
  <c r="C106" i="6"/>
  <c r="C146" i="6"/>
  <c r="C194" i="6"/>
  <c r="C234" i="6"/>
  <c r="C274" i="6"/>
  <c r="C322" i="6"/>
  <c r="D25" i="6"/>
  <c r="D383" i="6"/>
  <c r="D74" i="6"/>
  <c r="D234" i="6"/>
  <c r="D326" i="6"/>
  <c r="D390" i="6"/>
  <c r="D432" i="6"/>
  <c r="D472" i="6"/>
  <c r="C20" i="6"/>
  <c r="C60" i="6"/>
  <c r="C100" i="6"/>
  <c r="C148" i="6"/>
  <c r="C180" i="6"/>
  <c r="C212" i="6"/>
  <c r="C244" i="6"/>
  <c r="C276" i="6"/>
  <c r="C308" i="6"/>
  <c r="C340" i="6"/>
  <c r="C372" i="6"/>
  <c r="C404" i="6"/>
  <c r="C436" i="6"/>
  <c r="C468" i="6"/>
  <c r="C500" i="6"/>
  <c r="C131" i="6"/>
  <c r="C259" i="6"/>
  <c r="C387" i="6"/>
  <c r="C89" i="6"/>
  <c r="C217" i="6"/>
  <c r="C345" i="6"/>
  <c r="C473" i="6"/>
  <c r="C111" i="6"/>
  <c r="C239" i="6"/>
  <c r="C367" i="6"/>
  <c r="D352" i="6"/>
  <c r="D90" i="6"/>
  <c r="D396" i="6"/>
  <c r="D436" i="6"/>
  <c r="D484" i="6"/>
  <c r="C24" i="6"/>
  <c r="C64" i="6"/>
  <c r="C112" i="6"/>
  <c r="C152" i="6"/>
  <c r="C192" i="6"/>
  <c r="C240" i="6"/>
  <c r="C280" i="6"/>
  <c r="C320" i="6"/>
  <c r="C368" i="6"/>
  <c r="C408" i="6"/>
  <c r="C448" i="6"/>
  <c r="C496" i="6"/>
  <c r="C147" i="6"/>
  <c r="C307" i="6"/>
  <c r="C73" i="6"/>
  <c r="C233" i="6"/>
  <c r="C393" i="6"/>
  <c r="C95" i="6"/>
  <c r="D243" i="6"/>
  <c r="D451" i="6"/>
  <c r="D130" i="6"/>
  <c r="D284" i="6"/>
  <c r="D346" i="6"/>
  <c r="D406" i="6"/>
  <c r="D446" i="6"/>
  <c r="D486" i="6"/>
  <c r="C34" i="6"/>
  <c r="C74" i="6"/>
  <c r="C114" i="6"/>
  <c r="C162" i="6"/>
  <c r="C202" i="6"/>
  <c r="C242" i="6"/>
  <c r="C290" i="6"/>
  <c r="C330" i="6"/>
  <c r="D209" i="6"/>
  <c r="D459" i="6"/>
  <c r="D106" i="6"/>
  <c r="D266" i="6"/>
  <c r="D348" i="6"/>
  <c r="D400" i="6"/>
  <c r="D440" i="6"/>
  <c r="D488" i="6"/>
  <c r="C28" i="6"/>
  <c r="C68" i="6"/>
  <c r="C116" i="6"/>
  <c r="C156" i="6"/>
  <c r="C188" i="6"/>
  <c r="C220" i="6"/>
  <c r="C252" i="6"/>
  <c r="C284" i="6"/>
  <c r="C316" i="6"/>
  <c r="C348" i="6"/>
  <c r="C380" i="6"/>
  <c r="C412" i="6"/>
  <c r="C444" i="6"/>
  <c r="C476" i="6"/>
  <c r="C27" i="6"/>
  <c r="C163" i="6"/>
  <c r="C291" i="6"/>
  <c r="C427" i="6"/>
  <c r="C121" i="6"/>
  <c r="C249" i="6"/>
  <c r="C377" i="6"/>
  <c r="C505" i="6"/>
  <c r="C143" i="6"/>
  <c r="C271" i="6"/>
  <c r="C399" i="6"/>
  <c r="C37" i="6"/>
  <c r="C165" i="6"/>
  <c r="D256" i="6"/>
  <c r="D384" i="6"/>
  <c r="D218" i="6"/>
  <c r="D404" i="6"/>
  <c r="D452" i="6"/>
  <c r="D492" i="6"/>
  <c r="C32" i="6"/>
  <c r="C80" i="6"/>
  <c r="C120" i="6"/>
  <c r="C160" i="6"/>
  <c r="C208" i="6"/>
  <c r="C248" i="6"/>
  <c r="C288" i="6"/>
  <c r="C336" i="6"/>
  <c r="C376" i="6"/>
  <c r="C416" i="6"/>
  <c r="C464" i="6"/>
  <c r="C504" i="6"/>
  <c r="C179" i="6"/>
  <c r="C371" i="6"/>
  <c r="C105" i="6"/>
  <c r="C265" i="6"/>
  <c r="C457" i="6"/>
  <c r="C127" i="6"/>
  <c r="D287" i="6"/>
  <c r="C15" i="6"/>
  <c r="D162" i="6"/>
  <c r="D300" i="6"/>
  <c r="D366" i="6"/>
  <c r="D414" i="6"/>
  <c r="D454" i="6"/>
  <c r="D502" i="6"/>
  <c r="C42" i="6"/>
  <c r="C82" i="6"/>
  <c r="C130" i="6"/>
  <c r="C170" i="6"/>
  <c r="C210" i="6"/>
  <c r="C258" i="6"/>
  <c r="C298" i="6"/>
  <c r="C338" i="6"/>
  <c r="D297" i="6"/>
  <c r="D491" i="6"/>
  <c r="D138" i="6"/>
  <c r="D306" i="6"/>
  <c r="D358" i="6"/>
  <c r="D408" i="6"/>
  <c r="D456" i="6"/>
  <c r="D496" i="6"/>
  <c r="C36" i="6"/>
  <c r="C84" i="6"/>
  <c r="C124" i="6"/>
  <c r="C164" i="6"/>
  <c r="C196" i="6"/>
  <c r="C228" i="6"/>
  <c r="C260" i="6"/>
  <c r="C292" i="6"/>
  <c r="C324" i="6"/>
  <c r="C356" i="6"/>
  <c r="C388" i="6"/>
  <c r="C420" i="6"/>
  <c r="C452" i="6"/>
  <c r="C484" i="6"/>
  <c r="C59" i="6"/>
  <c r="C195" i="6"/>
  <c r="C323" i="6"/>
  <c r="C25" i="6"/>
  <c r="C153" i="6"/>
  <c r="C281" i="6"/>
  <c r="C409" i="6"/>
  <c r="C47" i="6"/>
  <c r="C175" i="6"/>
  <c r="C303" i="6"/>
  <c r="C431" i="6"/>
  <c r="C69" i="6"/>
  <c r="C197" i="6"/>
  <c r="C325" i="6"/>
  <c r="C453" i="6"/>
  <c r="D265" i="6"/>
  <c r="D292" i="6"/>
  <c r="D450" i="6"/>
  <c r="C78" i="6"/>
  <c r="C206" i="6"/>
  <c r="C334" i="6"/>
  <c r="C410" i="6"/>
  <c r="C474" i="6"/>
  <c r="C155" i="6"/>
  <c r="C419" i="6"/>
  <c r="C241" i="6"/>
  <c r="C497" i="6"/>
  <c r="C247" i="6"/>
  <c r="C455" i="6"/>
  <c r="C221" i="6"/>
  <c r="D242" i="6"/>
  <c r="C94" i="6"/>
  <c r="D467" i="6"/>
  <c r="D350" i="6"/>
  <c r="D490" i="6"/>
  <c r="C118" i="6"/>
  <c r="C246" i="6"/>
  <c r="C366" i="6"/>
  <c r="C430" i="6"/>
  <c r="C494" i="6"/>
  <c r="C235" i="6"/>
  <c r="C65" i="6"/>
  <c r="C321" i="6"/>
  <c r="C87" i="6"/>
  <c r="C295" i="6"/>
  <c r="C471" i="6"/>
  <c r="C149" i="6"/>
  <c r="C317" i="6"/>
  <c r="C493" i="6"/>
  <c r="D466" i="6"/>
  <c r="C318" i="6"/>
  <c r="D18" i="6"/>
  <c r="D372" i="6"/>
  <c r="D506" i="6"/>
  <c r="C134" i="6"/>
  <c r="C262" i="6"/>
  <c r="C374" i="6"/>
  <c r="C438" i="6"/>
  <c r="C502" i="6"/>
  <c r="C267" i="6"/>
  <c r="C97" i="6"/>
  <c r="C353" i="6"/>
  <c r="C119" i="6"/>
  <c r="C319" i="6"/>
  <c r="C487" i="6"/>
  <c r="C173" i="6"/>
  <c r="C341" i="6"/>
  <c r="C75" i="6"/>
  <c r="C181" i="6"/>
  <c r="C437" i="6"/>
  <c r="D114" i="6"/>
  <c r="C190" i="6"/>
  <c r="C223" i="6"/>
  <c r="C187" i="6"/>
  <c r="C263" i="6"/>
  <c r="C461" i="6"/>
  <c r="C81" i="6"/>
  <c r="C479" i="6"/>
  <c r="C450" i="6"/>
  <c r="C401" i="6"/>
  <c r="C373" i="6"/>
  <c r="C123" i="6"/>
  <c r="C391" i="6"/>
  <c r="C50" i="6"/>
  <c r="D316" i="6"/>
  <c r="D424" i="6"/>
  <c r="D504" i="6"/>
  <c r="C92" i="6"/>
  <c r="C172" i="6"/>
  <c r="C204" i="6"/>
  <c r="C268" i="6"/>
  <c r="C300" i="6"/>
  <c r="C364" i="6"/>
  <c r="C428" i="6"/>
  <c r="C460" i="6"/>
  <c r="C99" i="6"/>
  <c r="C355" i="6"/>
  <c r="C57" i="6"/>
  <c r="C313" i="6"/>
  <c r="C79" i="6"/>
  <c r="C207" i="6"/>
  <c r="C463" i="6"/>
  <c r="C101" i="6"/>
  <c r="C229" i="6"/>
  <c r="C485" i="6"/>
  <c r="D340" i="6"/>
  <c r="D482" i="6"/>
  <c r="C238" i="6"/>
  <c r="D178" i="6"/>
  <c r="D330" i="6"/>
  <c r="C315" i="6"/>
  <c r="C343" i="6"/>
  <c r="C70" i="6"/>
  <c r="C390" i="6"/>
  <c r="C203" i="6"/>
  <c r="C481" i="6"/>
  <c r="C253" i="6"/>
  <c r="C269" i="6"/>
  <c r="C158" i="6"/>
  <c r="C285" i="6"/>
  <c r="C333" i="6"/>
  <c r="C459" i="6"/>
  <c r="C225" i="6"/>
  <c r="C483" i="6"/>
  <c r="C286" i="6"/>
  <c r="C434" i="6"/>
  <c r="C402" i="6"/>
  <c r="C261" i="6"/>
  <c r="C395" i="6"/>
  <c r="D382" i="6"/>
  <c r="C142" i="6"/>
  <c r="C362" i="6"/>
  <c r="C442" i="6"/>
  <c r="C91" i="6"/>
  <c r="C49" i="6"/>
  <c r="C369" i="6"/>
  <c r="C199" i="6"/>
  <c r="C477" i="6"/>
  <c r="D498" i="6"/>
  <c r="D426" i="6"/>
  <c r="C398" i="6"/>
  <c r="C193" i="6"/>
  <c r="C277" i="6"/>
  <c r="D410" i="6"/>
  <c r="C470" i="6"/>
  <c r="C45" i="6"/>
  <c r="C273" i="6"/>
  <c r="C209" i="6"/>
  <c r="C85" i="6"/>
  <c r="C418" i="6"/>
  <c r="C103" i="6"/>
  <c r="C293" i="6"/>
  <c r="C475" i="6"/>
  <c r="D418" i="6"/>
  <c r="C174" i="6"/>
  <c r="C378" i="6"/>
  <c r="C458" i="6"/>
  <c r="C219" i="6"/>
  <c r="C113" i="6"/>
  <c r="C433" i="6"/>
  <c r="C287" i="6"/>
  <c r="C53" i="6"/>
  <c r="D499" i="6"/>
  <c r="C254" i="6"/>
  <c r="D210" i="6"/>
  <c r="D458" i="6"/>
  <c r="C150" i="6"/>
  <c r="C310" i="6"/>
  <c r="C414" i="6"/>
  <c r="C35" i="6"/>
  <c r="C363" i="6"/>
  <c r="C257" i="6"/>
  <c r="C151" i="6"/>
  <c r="C383" i="6"/>
  <c r="C109" i="6"/>
  <c r="C365" i="6"/>
  <c r="D351" i="6"/>
  <c r="C222" i="6"/>
  <c r="D146" i="6"/>
  <c r="D442" i="6"/>
  <c r="C102" i="6"/>
  <c r="C294" i="6"/>
  <c r="C406" i="6"/>
  <c r="C486" i="6"/>
  <c r="C55" i="6"/>
  <c r="C309" i="6"/>
  <c r="C167" i="6"/>
  <c r="C495" i="6"/>
  <c r="C389" i="6"/>
  <c r="D50" i="6"/>
  <c r="C14" i="6"/>
  <c r="C270" i="6"/>
  <c r="C394" i="6"/>
  <c r="C490" i="6"/>
  <c r="C283" i="6"/>
  <c r="C177" i="6"/>
  <c r="C71" i="6"/>
  <c r="C327" i="6"/>
  <c r="C141" i="6"/>
  <c r="D362" i="6"/>
  <c r="C350" i="6"/>
  <c r="D308" i="6"/>
  <c r="C22" i="6"/>
  <c r="C182" i="6"/>
  <c r="C342" i="6"/>
  <c r="C446" i="6"/>
  <c r="C107" i="6"/>
  <c r="C443" i="6"/>
  <c r="C385" i="6"/>
  <c r="C215" i="6"/>
  <c r="C423" i="6"/>
  <c r="C189" i="6"/>
  <c r="C405" i="6"/>
  <c r="D318" i="6"/>
  <c r="C386" i="6"/>
  <c r="D274" i="6"/>
  <c r="D474" i="6"/>
  <c r="C166" i="6"/>
  <c r="C326" i="6"/>
  <c r="C422" i="6"/>
  <c r="C67" i="6"/>
  <c r="C403" i="6"/>
  <c r="C289" i="6"/>
  <c r="C183" i="6"/>
  <c r="C407" i="6"/>
  <c r="C125" i="6"/>
  <c r="C381" i="6"/>
  <c r="C415" i="6"/>
  <c r="C397" i="6"/>
  <c r="D402" i="6"/>
  <c r="C370" i="6"/>
  <c r="C482" i="6"/>
  <c r="C439" i="6"/>
  <c r="C498" i="6"/>
  <c r="C311" i="6"/>
  <c r="C51" i="6"/>
  <c r="C351" i="6"/>
  <c r="C466" i="6"/>
  <c r="C77" i="6"/>
  <c r="C133" i="6"/>
  <c r="C421" i="6"/>
  <c r="C46" i="6"/>
  <c r="C302" i="6"/>
  <c r="C426" i="6"/>
  <c r="C506" i="6"/>
  <c r="C347" i="6"/>
  <c r="C305" i="6"/>
  <c r="C135" i="6"/>
  <c r="C375" i="6"/>
  <c r="C349" i="6"/>
  <c r="D434" i="6"/>
  <c r="D307" i="6"/>
  <c r="D394" i="6"/>
  <c r="C54" i="6"/>
  <c r="C214" i="6"/>
  <c r="C382" i="6"/>
  <c r="C462" i="6"/>
  <c r="C171" i="6"/>
  <c r="C129" i="6"/>
  <c r="C449" i="6"/>
  <c r="C255" i="6"/>
  <c r="C21" i="6"/>
  <c r="C237" i="6"/>
  <c r="C445" i="6"/>
  <c r="C62" i="6"/>
  <c r="D223" i="6"/>
  <c r="C38" i="6"/>
  <c r="C198" i="6"/>
  <c r="C358" i="6"/>
  <c r="C454" i="6"/>
  <c r="C139" i="6"/>
  <c r="C33" i="6"/>
  <c r="C417" i="6"/>
  <c r="C231" i="6"/>
  <c r="C447" i="6"/>
  <c r="C213" i="6"/>
  <c r="C429" i="6"/>
  <c r="C93" i="6"/>
  <c r="C435" i="6"/>
  <c r="C30" i="6"/>
  <c r="C29" i="6"/>
  <c r="C491" i="6"/>
  <c r="C117" i="6"/>
  <c r="C251" i="6"/>
  <c r="C157" i="6"/>
  <c r="C205" i="6"/>
  <c r="C379" i="6"/>
  <c r="C413" i="6"/>
  <c r="C503" i="6"/>
  <c r="D82" i="6"/>
  <c r="C86" i="6"/>
  <c r="C278" i="6"/>
  <c r="C478" i="6"/>
  <c r="C299" i="6"/>
  <c r="C23" i="6"/>
  <c r="C61" i="6"/>
  <c r="C451" i="6"/>
  <c r="C126" i="6"/>
  <c r="D393" i="6"/>
  <c r="C230" i="6"/>
  <c r="C161" i="6"/>
  <c r="C279" i="6"/>
  <c r="C469" i="6"/>
  <c r="C499" i="6"/>
  <c r="C245" i="6"/>
  <c r="C337" i="6"/>
  <c r="C145" i="6"/>
  <c r="C331" i="6"/>
  <c r="C359" i="6"/>
  <c r="C301" i="6"/>
  <c r="D89" i="6"/>
  <c r="C39" i="6"/>
  <c r="C501" i="6"/>
  <c r="C465" i="6"/>
  <c r="C7" i="6"/>
  <c r="D7" i="6"/>
  <c r="D19" i="6" l="1"/>
  <c r="D43" i="6"/>
  <c r="D133" i="6"/>
  <c r="D421" i="6"/>
  <c r="D465" i="6"/>
  <c r="D286" i="6"/>
  <c r="D62" i="6"/>
  <c r="D367" i="6"/>
  <c r="D172" i="6"/>
  <c r="D461" i="6"/>
  <c r="D41" i="6"/>
  <c r="D27" i="6"/>
  <c r="D429" i="6"/>
  <c r="D87" i="6"/>
  <c r="D379" i="6"/>
  <c r="D246" i="6"/>
  <c r="D54" i="6"/>
  <c r="D271" i="6"/>
  <c r="D132" i="6"/>
  <c r="D417" i="6"/>
  <c r="D51" i="6"/>
  <c r="D11" i="6"/>
  <c r="D213" i="6"/>
  <c r="D39" i="6"/>
  <c r="D369" i="6"/>
  <c r="D270" i="6"/>
  <c r="D14" i="6"/>
  <c r="D259" i="6"/>
  <c r="D124" i="6"/>
  <c r="D363" i="6"/>
  <c r="D99" i="6"/>
  <c r="D15" i="6"/>
  <c r="D21" i="6"/>
  <c r="D293" i="6"/>
  <c r="C360" i="6"/>
  <c r="C232" i="6"/>
  <c r="C104" i="6"/>
  <c r="D444" i="6"/>
  <c r="D282" i="6"/>
  <c r="D153" i="6"/>
  <c r="D272" i="6"/>
  <c r="D144" i="6"/>
  <c r="D16" i="6"/>
  <c r="D322" i="6"/>
  <c r="D319" i="6"/>
  <c r="D296" i="6"/>
  <c r="D168" i="6"/>
  <c r="D40" i="6"/>
  <c r="D192" i="6"/>
  <c r="D64" i="6"/>
  <c r="D386" i="6"/>
  <c r="D58" i="6"/>
  <c r="D344" i="6"/>
  <c r="D216" i="6"/>
  <c r="D88" i="6"/>
  <c r="D473" i="6"/>
  <c r="D315" i="6"/>
  <c r="D294" i="6"/>
  <c r="D166" i="6"/>
  <c r="D38" i="6"/>
  <c r="D419" i="6"/>
  <c r="D249" i="6"/>
  <c r="D212" i="6"/>
  <c r="D84" i="6"/>
  <c r="D469" i="6"/>
  <c r="D311" i="6"/>
  <c r="D147" i="6"/>
  <c r="D65" i="6"/>
  <c r="D381" i="6"/>
  <c r="D215" i="6"/>
  <c r="D165" i="6"/>
  <c r="D63" i="6"/>
  <c r="D433" i="6"/>
  <c r="D73" i="6"/>
  <c r="D158" i="6"/>
  <c r="C11" i="6"/>
  <c r="D281" i="6"/>
  <c r="D204" i="6"/>
  <c r="D44" i="6"/>
  <c r="D343" i="6"/>
  <c r="D131" i="6"/>
  <c r="D155" i="6"/>
  <c r="D269" i="6"/>
  <c r="D365" i="6"/>
  <c r="D205" i="6"/>
  <c r="D423" i="6"/>
  <c r="D203" i="6"/>
  <c r="D182" i="6"/>
  <c r="D503" i="6"/>
  <c r="D313" i="6"/>
  <c r="D228" i="6"/>
  <c r="D36" i="6"/>
  <c r="D375" i="6"/>
  <c r="D179" i="6"/>
  <c r="D139" i="6"/>
  <c r="D397" i="6"/>
  <c r="D53" i="6"/>
  <c r="D207" i="6"/>
  <c r="D175" i="6"/>
  <c r="D283" i="6"/>
  <c r="D206" i="6"/>
  <c r="D46" i="6"/>
  <c r="D387" i="6"/>
  <c r="D252" i="6"/>
  <c r="D92" i="6"/>
  <c r="D445" i="6"/>
  <c r="D169" i="6"/>
  <c r="D81" i="6"/>
  <c r="D285" i="6"/>
  <c r="D173" i="6"/>
  <c r="D151" i="6"/>
  <c r="D47" i="6"/>
  <c r="D125" i="6"/>
  <c r="D301" i="6"/>
  <c r="D69" i="6"/>
  <c r="D127" i="6"/>
  <c r="D159" i="6"/>
  <c r="D391" i="6"/>
  <c r="D219" i="6"/>
  <c r="D222" i="6"/>
  <c r="D94" i="6"/>
  <c r="D479" i="6"/>
  <c r="D323" i="6"/>
  <c r="D268" i="6"/>
  <c r="D140" i="6"/>
  <c r="D12" i="6"/>
  <c r="D385" i="6"/>
  <c r="D211" i="6"/>
  <c r="D177" i="6"/>
  <c r="D91" i="6"/>
  <c r="D93" i="6"/>
  <c r="D261" i="6"/>
  <c r="D37" i="6"/>
  <c r="D79" i="6"/>
  <c r="D71" i="6"/>
  <c r="D295" i="6"/>
  <c r="D278" i="6"/>
  <c r="D150" i="6"/>
  <c r="D22" i="6"/>
  <c r="D399" i="6"/>
  <c r="D227" i="6"/>
  <c r="D196" i="6"/>
  <c r="D68" i="6"/>
  <c r="D453" i="6"/>
  <c r="D289" i="6"/>
  <c r="D115" i="6"/>
  <c r="D33" i="6"/>
  <c r="D317" i="6"/>
  <c r="D61" i="6"/>
  <c r="D325" i="6"/>
  <c r="D55" i="6"/>
  <c r="D135" i="6"/>
  <c r="D411" i="6"/>
  <c r="D241" i="6"/>
  <c r="D238" i="6"/>
  <c r="D110" i="6"/>
  <c r="D495" i="6"/>
  <c r="D345" i="6"/>
  <c r="D57" i="6"/>
  <c r="D156" i="6"/>
  <c r="D28" i="6"/>
  <c r="D407" i="6"/>
  <c r="D235" i="6"/>
  <c r="D35" i="6"/>
  <c r="D123" i="6"/>
  <c r="D157" i="6"/>
  <c r="D341" i="6"/>
  <c r="D109" i="6"/>
  <c r="D167" i="6"/>
  <c r="D117" i="6"/>
</calcChain>
</file>

<file path=xl/comments1.xml><?xml version="1.0" encoding="utf-8"?>
<comments xmlns="http://schemas.openxmlformats.org/spreadsheetml/2006/main">
  <authors>
    <author>Darren Mayne</author>
  </authors>
  <commentList>
    <comment ref="G6" authorId="0">
      <text>
        <r>
          <rPr>
            <sz val="9"/>
            <color indexed="81"/>
            <rFont val="Tahoma"/>
            <family val="2"/>
          </rPr>
          <t xml:space="preserve">If this cell displays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then you need to fill more rows at the end of the table.</t>
        </r>
      </text>
    </comment>
  </commentList>
</comments>
</file>

<file path=xl/sharedStrings.xml><?xml version="1.0" encoding="utf-8"?>
<sst xmlns="http://schemas.openxmlformats.org/spreadsheetml/2006/main" count="108" uniqueCount="94">
  <si>
    <t>Room Number</t>
  </si>
  <si>
    <t>Surname</t>
  </si>
  <si>
    <t>Firstname</t>
  </si>
  <si>
    <t>Sex</t>
  </si>
  <si>
    <t>Age</t>
  </si>
  <si>
    <t>Fever</t>
  </si>
  <si>
    <t>Headaches</t>
  </si>
  <si>
    <t>Symptoms (Y=yes, N=no)</t>
  </si>
  <si>
    <t>FACILITY NAME:</t>
  </si>
  <si>
    <t>DATE:</t>
  </si>
  <si>
    <t>Date of illness resolution (dd-mmm)</t>
  </si>
  <si>
    <t>Onset Date</t>
  </si>
  <si>
    <t>Resident Cases</t>
  </si>
  <si>
    <t>Staff Cases</t>
  </si>
  <si>
    <t>Comments</t>
  </si>
  <si>
    <t>INFLUENZA OUTBREAK INVESTIGATION - ILLNESS REGISTER (LINE LISTING) IN RESIDENTS</t>
  </si>
  <si>
    <t>Cough</t>
  </si>
  <si>
    <t>Sore throat</t>
  </si>
  <si>
    <t>TOTAL NUMBER OF STAFF:</t>
  </si>
  <si>
    <t>INFLUENZA OUTBREAK INVESTIGATION - ILLNESS REGISTER (LINE LISTING) IN STAFF</t>
  </si>
  <si>
    <t>Staff Occupation(s)</t>
  </si>
  <si>
    <t>Area(s) Worked - e.g. wing</t>
  </si>
  <si>
    <t>Date last worked</t>
  </si>
  <si>
    <t>Date returned to work</t>
  </si>
  <si>
    <t>TOTAL No OF RESIDENTS:</t>
  </si>
  <si>
    <t>CONTACT PERSON</t>
  </si>
  <si>
    <t>Investigation of Possible Influenza Outbreaks</t>
  </si>
  <si>
    <t xml:space="preserve">Instructions for completion of this spreadsheet </t>
  </si>
  <si>
    <t>Please save this spreadsheet - to desktop or somewhere easily accessible</t>
  </si>
  <si>
    <t>Enter information into appropriate page</t>
  </si>
  <si>
    <t>Save completed spreadsheet</t>
  </si>
  <si>
    <t>Email Public Health Unit and attach the spreadsheet as an attachment</t>
  </si>
  <si>
    <t>Update spreadsheet daily and resend to Public Health Unit</t>
  </si>
  <si>
    <t>Pneumococcal vaccine</t>
  </si>
  <si>
    <t>if yes, date</t>
  </si>
  <si>
    <t>Seen by Dr for symptoms</t>
  </si>
  <si>
    <t>Influenza vaccination date</t>
  </si>
  <si>
    <t>Y=yes, N=no</t>
  </si>
  <si>
    <t xml:space="preserve">Sample Submitted to a laboratory?  </t>
  </si>
  <si>
    <t xml:space="preserve">Admitted to Hospital due to symptoms?  </t>
  </si>
  <si>
    <r>
      <rPr>
        <b/>
        <sz val="10"/>
        <rFont val="Arial"/>
        <family val="2"/>
      </rPr>
      <t>works at other facility</t>
    </r>
    <r>
      <rPr>
        <sz val="10"/>
        <rFont val="Arial"/>
        <family val="2"/>
      </rPr>
      <t xml:space="preserve">  (add to comments)</t>
    </r>
  </si>
  <si>
    <t xml:space="preserve">The data in the line lists will automatically populate into the epicurve table </t>
  </si>
  <si>
    <t>Do not enter dates or any other data directly into the epicurve table</t>
  </si>
  <si>
    <t>Instructions for Epicurve Chart/Table</t>
  </si>
  <si>
    <t>Alternately print the appropriate form and fax to Public Health Unit. The "Residents" page and the "Staff" page will print the table on an A4 size paper</t>
  </si>
  <si>
    <t>Date of onset of symptoms (dd/mm)</t>
  </si>
  <si>
    <r>
      <rPr>
        <b/>
        <sz val="10"/>
        <rFont val="Arial"/>
        <family val="2"/>
      </rPr>
      <t xml:space="preserve">CASE DEFINITION: </t>
    </r>
    <r>
      <rPr>
        <sz val="10"/>
        <rFont val="Arial"/>
        <family val="2"/>
      </rPr>
      <t>Three or more cases of Influenza like illness (ILI) in residents or staff of the facility within a 72 hour period</t>
    </r>
  </si>
  <si>
    <t>The epicuve is for your information (and the PHU) only. It will show you a graph of the cases reported in the outbreak. Don’t worry if the graph function isn't working as it wont affect the rest of the spreadsheet</t>
  </si>
  <si>
    <t>Date of onset of symptoms (dd-mm)</t>
  </si>
  <si>
    <t>Do not change/delete any of the information on the updated spreadsheet - simply add any changes or make comments where appropriate</t>
  </si>
  <si>
    <t>Month count:</t>
  </si>
  <si>
    <t>Title:</t>
  </si>
  <si>
    <t>Add more rows?</t>
  </si>
  <si>
    <r>
      <rPr>
        <b/>
        <sz val="12"/>
        <rFont val="Wingdings"/>
        <charset val="2"/>
      </rPr>
      <t>F</t>
    </r>
    <r>
      <rPr>
        <b/>
        <i/>
        <sz val="12"/>
        <color indexed="10"/>
        <rFont val="Arial"/>
        <family val="2"/>
      </rPr>
      <t xml:space="preserve">Select appropriate tab on the bottom of the page (residents or </t>
    </r>
    <r>
      <rPr>
        <b/>
        <i/>
        <sz val="12"/>
        <color indexed="17"/>
        <rFont val="Arial"/>
        <family val="2"/>
      </rPr>
      <t>staff</t>
    </r>
    <r>
      <rPr>
        <b/>
        <i/>
        <sz val="12"/>
        <color indexed="10"/>
        <rFont val="Arial"/>
        <family val="2"/>
      </rPr>
      <t>)</t>
    </r>
  </si>
  <si>
    <t>Specimen Diagnosis</t>
  </si>
  <si>
    <t>Other pathogen</t>
  </si>
  <si>
    <t>date of isolation?</t>
  </si>
  <si>
    <t>DOB</t>
  </si>
  <si>
    <t xml:space="preserve">Single  or Multi occupancy? </t>
  </si>
  <si>
    <r>
      <t xml:space="preserve"> low level care     /high level care       /dementia                           </t>
    </r>
    <r>
      <rPr>
        <sz val="10"/>
        <rFont val="Arial"/>
        <family val="2"/>
      </rPr>
      <t xml:space="preserve">                              </t>
    </r>
  </si>
  <si>
    <t>Comments-including reason for stopping antivirals early</t>
  </si>
  <si>
    <t>PUBLIC HEALTH UNIT</t>
  </si>
  <si>
    <r>
      <rPr>
        <b/>
        <sz val="10"/>
        <rFont val="Arial"/>
        <family val="2"/>
      </rPr>
      <t>Case number</t>
    </r>
    <r>
      <rPr>
        <sz val="10"/>
        <rFont val="Arial"/>
        <family val="2"/>
      </rPr>
      <t xml:space="preserve">      </t>
    </r>
  </si>
  <si>
    <t>Influenza Vaccine this year</t>
  </si>
  <si>
    <t>Influenza type</t>
  </si>
  <si>
    <t>Date of illness resolution (dd-mm)</t>
  </si>
  <si>
    <t>Specimen collected( dd-mm)</t>
  </si>
  <si>
    <t>Result date (dd-mm)</t>
  </si>
  <si>
    <t>Admitted to Hospital? (dd-mm)</t>
  </si>
  <si>
    <t>Deceased during outbreak? (dd-mm)</t>
  </si>
  <si>
    <t xml:space="preserve"> Contact person ACF</t>
  </si>
  <si>
    <t>Name of resident</t>
  </si>
  <si>
    <t>Adverse events</t>
  </si>
  <si>
    <t xml:space="preserve">Date(dd.mm) Antiviral medication started </t>
  </si>
  <si>
    <t>Date (dd.mm) Antiviral medication ceased</t>
  </si>
  <si>
    <t>resident care  type</t>
  </si>
  <si>
    <t>Dementia</t>
  </si>
  <si>
    <t>PHU</t>
  </si>
  <si>
    <t>ACF</t>
  </si>
  <si>
    <t>Low care</t>
  </si>
  <si>
    <t>High care</t>
  </si>
  <si>
    <t xml:space="preserve">Phone number:  , Fax number: </t>
  </si>
  <si>
    <t xml:space="preserve"> Public Health Unit</t>
  </si>
  <si>
    <t>Antiviral treatment (dd-mm)</t>
  </si>
  <si>
    <t>Antivirals completed (dd-mm)</t>
  </si>
  <si>
    <r>
      <rPr>
        <b/>
        <sz val="10"/>
        <rFont val="Arial"/>
        <family val="2"/>
      </rPr>
      <t>ILI is defined as</t>
    </r>
    <r>
      <rPr>
        <sz val="10"/>
        <rFont val="Arial"/>
        <family val="2"/>
      </rPr>
      <t>: Sudden onset of symptoms PLUS</t>
    </r>
  </si>
  <si>
    <t>at least one of the following respiratory symptoms: cough, sore throat, shortness of breath; PLUS</t>
  </si>
  <si>
    <t>Shortness of breath</t>
  </si>
  <si>
    <t>Malaise</t>
  </si>
  <si>
    <t>Feverishness</t>
  </si>
  <si>
    <t xml:space="preserve">Muscle Aches  </t>
  </si>
  <si>
    <r>
      <rPr>
        <b/>
        <sz val="10"/>
        <rFont val="Arial"/>
        <family val="2"/>
      </rPr>
      <t>CASE DEFINITION</t>
    </r>
    <r>
      <rPr>
        <sz val="10"/>
        <rFont val="Arial"/>
        <family val="2"/>
      </rPr>
      <t xml:space="preserve">:Three or more  cases of ILI in residents or staff of the facility within a period of 72 hours.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ILI</t>
    </r>
    <r>
      <rPr>
        <sz val="10"/>
        <rFont val="Arial"/>
        <family val="2"/>
      </rPr>
      <t xml:space="preserve"> is defined as: Sudden onset of symptoms PLUS
at least one of the following respiratory symptoms: cough, sore throat, shortness of breath PLUS
at least one of the following systemic symptoms: fever or feverishness, malaise, headache, muscle aches.</t>
    </r>
  </si>
  <si>
    <t>at least one of the following systemic symptoms: fever or feverishness, malaise, headache, muscle aches.</t>
  </si>
  <si>
    <t>Resident  care area (name)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</si>
</sst>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m"/>
    <numFmt numFmtId="165" formatCode="d/mm/yyyy;@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Wingdings"/>
      <charset val="2"/>
    </font>
    <font>
      <b/>
      <i/>
      <sz val="12"/>
      <color indexed="10"/>
      <name val="Arial"/>
      <family val="2"/>
    </font>
    <font>
      <b/>
      <i/>
      <sz val="12"/>
      <color indexed="17"/>
      <name val="Arial"/>
      <family val="2"/>
    </font>
    <font>
      <sz val="10"/>
      <name val="Arial"/>
      <family val="2"/>
    </font>
    <font>
      <b/>
      <sz val="11"/>
      <color rgb="FF3F3F76"/>
      <name val="Calibri"/>
      <family val="2"/>
      <scheme val="minor"/>
    </font>
    <font>
      <sz val="18"/>
      <name val="Arial"/>
      <family val="2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15" fillId="4" borderId="34" applyNumberFormat="0" applyFont="0" applyAlignment="0" applyProtection="0"/>
  </cellStyleXfs>
  <cellXfs count="1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3" fillId="0" borderId="0" xfId="0" applyNumberFormat="1" applyFont="1"/>
    <xf numFmtId="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/>
    <xf numFmtId="0" fontId="2" fillId="0" borderId="0" xfId="0" applyFont="1"/>
    <xf numFmtId="0" fontId="9" fillId="0" borderId="0" xfId="0" applyFont="1" applyAlignment="1"/>
    <xf numFmtId="0" fontId="9" fillId="0" borderId="0" xfId="0" applyFont="1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1" xfId="0" applyFont="1" applyBorder="1" applyAlignment="1">
      <alignment textRotation="90" wrapText="1"/>
    </xf>
    <xf numFmtId="0" fontId="3" fillId="0" borderId="1" xfId="0" applyFont="1" applyFill="1" applyBorder="1" applyAlignment="1">
      <alignment textRotation="90" wrapText="1"/>
    </xf>
    <xf numFmtId="0" fontId="3" fillId="3" borderId="1" xfId="0" applyFont="1" applyFill="1" applyBorder="1" applyAlignment="1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 textRotation="90"/>
    </xf>
    <xf numFmtId="14" fontId="0" fillId="0" borderId="1" xfId="0" applyNumberFormat="1" applyBorder="1" applyAlignment="1">
      <alignment horizontal="center"/>
    </xf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textRotation="90" wrapText="1"/>
    </xf>
    <xf numFmtId="0" fontId="0" fillId="0" borderId="1" xfId="0" applyBorder="1" applyAlignment="1">
      <alignment horizontal="center" textRotation="90"/>
    </xf>
    <xf numFmtId="0" fontId="0" fillId="0" borderId="0" xfId="0" applyAlignment="1"/>
    <xf numFmtId="14" fontId="3" fillId="0" borderId="1" xfId="0" applyNumberFormat="1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4" fontId="3" fillId="3" borderId="1" xfId="0" applyNumberFormat="1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/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" xfId="0" applyBorder="1"/>
    <xf numFmtId="0" fontId="0" fillId="0" borderId="16" xfId="0" applyBorder="1"/>
    <xf numFmtId="0" fontId="0" fillId="0" borderId="1" xfId="0" applyBorder="1" applyAlignment="1">
      <alignment vertical="center"/>
    </xf>
    <xf numFmtId="0" fontId="2" fillId="3" borderId="1" xfId="0" applyFont="1" applyFill="1" applyBorder="1" applyAlignmen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14" fontId="3" fillId="0" borderId="1" xfId="0" applyNumberFormat="1" applyFont="1" applyFill="1" applyBorder="1" applyAlignment="1">
      <alignment horizontal="center" textRotation="90" wrapText="1"/>
    </xf>
    <xf numFmtId="0" fontId="9" fillId="0" borderId="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2" fillId="0" borderId="1" xfId="0" applyFont="1" applyBorder="1" applyAlignment="1">
      <alignment horizontal="center" textRotation="90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textRotation="90" wrapText="1"/>
    </xf>
    <xf numFmtId="0" fontId="0" fillId="0" borderId="1" xfId="0" applyBorder="1" applyAlignment="1">
      <alignment horizontal="right"/>
    </xf>
    <xf numFmtId="0" fontId="0" fillId="0" borderId="19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textRotation="90" wrapText="1"/>
    </xf>
    <xf numFmtId="14" fontId="3" fillId="3" borderId="1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 textRotation="91"/>
    </xf>
    <xf numFmtId="0" fontId="0" fillId="0" borderId="15" xfId="0" applyBorder="1" applyAlignment="1">
      <alignment horizontal="center" textRotation="91"/>
    </xf>
    <xf numFmtId="0" fontId="0" fillId="0" borderId="16" xfId="0" applyBorder="1" applyAlignment="1">
      <alignment horizontal="center" textRotation="91"/>
    </xf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0" fontId="3" fillId="0" borderId="16" xfId="0" applyFont="1" applyFill="1" applyBorder="1" applyAlignment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textRotation="90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textRotation="90" wrapText="1"/>
    </xf>
    <xf numFmtId="14" fontId="3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 wrapText="1"/>
    </xf>
    <xf numFmtId="0" fontId="16" fillId="4" borderId="34" xfId="1" applyFont="1" applyAlignment="1">
      <alignment horizontal="center" vertical="top"/>
    </xf>
    <xf numFmtId="0" fontId="16" fillId="4" borderId="36" xfId="1" applyFont="1" applyBorder="1" applyAlignment="1">
      <alignment horizontal="center" vertical="top"/>
    </xf>
    <xf numFmtId="0" fontId="16" fillId="4" borderId="37" xfId="1" applyFont="1" applyBorder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4" borderId="34" xfId="1" applyFont="1" applyAlignment="1">
      <alignment vertical="top"/>
    </xf>
    <xf numFmtId="165" fontId="16" fillId="4" borderId="34" xfId="1" applyNumberFormat="1" applyFont="1" applyAlignment="1">
      <alignment horizontal="center" vertical="top" wrapText="1"/>
    </xf>
  </cellXfs>
  <cellStyles count="2">
    <cellStyle name="Normal" xfId="0" builtinId="0"/>
    <cellStyle name="Note" xfId="1" builtinId="10"/>
  </cellStyles>
  <dxfs count="2">
    <dxf>
      <font>
        <b val="0"/>
        <i val="0"/>
        <color auto="1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Influenza outbreak at &lt;ENTER FACILITY NAME&gt; — &lt;ENTER OUTBREAK DATE&gt;</a:t>
            </a:r>
          </a:p>
        </c:rich>
      </c:tx>
      <c:layout>
        <c:manualLayout>
          <c:xMode val="edge"/>
          <c:yMode val="edge"/>
          <c:x val="0.12512922378449312"/>
          <c:y val="2.03390102255317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852386237514"/>
          <c:y val="0.13050847457627118"/>
          <c:w val="0.8057713651498335"/>
          <c:h val="0.75084745762711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'Epicurve Table'!$C$6</c:f>
              <c:strCache>
                <c:ptCount val="1"/>
                <c:pt idx="0">
                  <c:v>Resident Cases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'Epicurve Table'!$B$7:$B$506</c:f>
              <c:numCache>
                <c:formatCode>d/mmm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cat>
          <c:val>
            <c:numRef>
              <c:f>'Epicurve Table'!$C$7:$C$506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'Epicurve Table'!$D$6</c:f>
              <c:strCache>
                <c:ptCount val="1"/>
                <c:pt idx="0">
                  <c:v>Staff Cases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'Epicurve Table'!$B$7:$B$506</c:f>
              <c:numCache>
                <c:formatCode>d/mmm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cat>
          <c:val>
            <c:numRef>
              <c:f>'Epicurve Table'!$D$7:$D$506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98944"/>
        <c:axId val="58942208"/>
      </c:barChart>
      <c:dateAx>
        <c:axId val="5769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Date of Onset</a:t>
                </a:r>
              </a:p>
            </c:rich>
          </c:tx>
          <c:layout>
            <c:manualLayout>
              <c:xMode val="edge"/>
              <c:yMode val="edge"/>
              <c:x val="0.46639085175395334"/>
              <c:y val="0.9440677664160758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422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94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0341268032844634E-2"/>
              <c:y val="0.4135593401503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98944"/>
        <c:crosses val="autoZero"/>
        <c:crossBetween val="between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33195449844879"/>
          <c:y val="0.13559322033898305"/>
          <c:w val="0.14994829369183041"/>
          <c:h val="7.45762711864406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>
    <tabColor rgb="FF7030A0"/>
  </sheetPr>
  <sheetViews>
    <sheetView zoomScale="9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358140</xdr:colOff>
      <xdr:row>0</xdr:row>
      <xdr:rowOff>1</xdr:rowOff>
    </xdr:from>
    <xdr:to>
      <xdr:col>22</xdr:col>
      <xdr:colOff>1762760</xdr:colOff>
      <xdr:row>2</xdr:row>
      <xdr:rowOff>304801</xdr:rowOff>
    </xdr:to>
    <xdr:pic>
      <xdr:nvPicPr>
        <xdr:cNvPr id="3" name="Picture 2" descr="Health - NSW Gov - hi res CMYK col gradient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63100" y="1"/>
          <a:ext cx="2136140" cy="8534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1:X15"/>
  <sheetViews>
    <sheetView workbookViewId="0">
      <selection activeCell="G40" sqref="G40"/>
    </sheetView>
  </sheetViews>
  <sheetFormatPr defaultRowHeight="12.75" x14ac:dyDescent="0.2"/>
  <cols>
    <col min="2" max="2" width="5.5703125" customWidth="1"/>
    <col min="5" max="5" width="9.85546875" customWidth="1"/>
    <col min="6" max="6" width="6" customWidth="1"/>
    <col min="7" max="7" width="6.42578125" customWidth="1"/>
    <col min="8" max="8" width="10.140625" bestFit="1" customWidth="1"/>
    <col min="9" max="9" width="4.5703125" customWidth="1"/>
    <col min="10" max="10" width="4.140625" customWidth="1"/>
    <col min="11" max="11" width="4" customWidth="1"/>
    <col min="12" max="12" width="5" customWidth="1"/>
    <col min="13" max="13" width="3.85546875" customWidth="1"/>
    <col min="14" max="14" width="4.5703125" customWidth="1"/>
    <col min="15" max="15" width="4" customWidth="1"/>
    <col min="16" max="16" width="3.85546875" customWidth="1"/>
    <col min="17" max="17" width="6" customWidth="1"/>
    <col min="18" max="18" width="10.28515625" customWidth="1"/>
    <col min="22" max="22" width="5.85546875" customWidth="1"/>
    <col min="23" max="23" width="10.140625" bestFit="1" customWidth="1"/>
    <col min="24" max="24" width="18" style="1" customWidth="1"/>
  </cols>
  <sheetData>
    <row r="1" spans="1:24" s="27" customFormat="1" ht="20.25" customHeight="1" thickBot="1" x14ac:dyDescent="0.35">
      <c r="A1" s="63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1:24" ht="15" customHeight="1" x14ac:dyDescent="0.2">
      <c r="A2" s="66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</row>
    <row r="3" spans="1:24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1:24" s="9" customFormat="1" ht="15" x14ac:dyDescent="0.2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  <c r="X4" s="12"/>
    </row>
    <row r="5" spans="1:24" s="10" customFormat="1" ht="15" x14ac:dyDescent="0.2">
      <c r="A5" s="72" t="s">
        <v>53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</row>
    <row r="6" spans="1:24" ht="15" x14ac:dyDescent="0.2">
      <c r="A6" s="54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6"/>
    </row>
    <row r="7" spans="1:24" ht="15" x14ac:dyDescent="0.2">
      <c r="A7" s="54" t="s">
        <v>30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6"/>
    </row>
    <row r="8" spans="1:24" ht="15" x14ac:dyDescent="0.2">
      <c r="A8" s="54" t="s">
        <v>31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</row>
    <row r="9" spans="1:24" ht="15" x14ac:dyDescent="0.2">
      <c r="A9" s="54" t="s">
        <v>32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</row>
    <row r="10" spans="1:24" s="11" customFormat="1" ht="30" customHeight="1" x14ac:dyDescent="0.2">
      <c r="A10" s="54" t="s">
        <v>49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  <c r="X10" s="13"/>
    </row>
    <row r="11" spans="1:24" s="1" customFormat="1" ht="30" customHeight="1" thickBot="1" x14ac:dyDescent="0.25">
      <c r="A11" s="54" t="s">
        <v>44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6"/>
    </row>
    <row r="12" spans="1:24" ht="15" customHeight="1" thickBot="1" x14ac:dyDescent="0.25">
      <c r="A12" s="60" t="s">
        <v>43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</row>
    <row r="13" spans="1:24" ht="15" x14ac:dyDescent="0.2">
      <c r="A13" s="54" t="s">
        <v>42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6"/>
      <c r="X13"/>
    </row>
    <row r="14" spans="1:24" ht="15" x14ac:dyDescent="0.2">
      <c r="A14" s="54" t="s">
        <v>41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X14"/>
    </row>
    <row r="15" spans="1:24" ht="30" customHeight="1" thickBot="1" x14ac:dyDescent="0.25">
      <c r="A15" s="57" t="s">
        <v>47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</row>
  </sheetData>
  <mergeCells count="14">
    <mergeCell ref="A1:T1"/>
    <mergeCell ref="A2:T3"/>
    <mergeCell ref="A4:T4"/>
    <mergeCell ref="A5:T5"/>
    <mergeCell ref="A6:T6"/>
    <mergeCell ref="A7:T7"/>
    <mergeCell ref="A8:T8"/>
    <mergeCell ref="A14:T14"/>
    <mergeCell ref="A13:T13"/>
    <mergeCell ref="A15:T15"/>
    <mergeCell ref="A12:T12"/>
    <mergeCell ref="A9:T9"/>
    <mergeCell ref="A11:T11"/>
    <mergeCell ref="A10:T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AE129"/>
  <sheetViews>
    <sheetView tabSelected="1" workbookViewId="0">
      <pane ySplit="10" topLeftCell="A11" activePane="bottomLeft" state="frozenSplit"/>
      <selection pane="bottomLeft" activeCell="C11" sqref="C11"/>
    </sheetView>
  </sheetViews>
  <sheetFormatPr defaultRowHeight="12.75" x14ac:dyDescent="0.2"/>
  <cols>
    <col min="1" max="1" width="5.85546875" style="46" customWidth="1"/>
    <col min="2" max="2" width="9.42578125" style="47" customWidth="1"/>
    <col min="3" max="3" width="4.85546875" style="19" customWidth="1"/>
    <col min="4" max="4" width="4.85546875" style="36" customWidth="1"/>
    <col min="5" max="5" width="13" style="18" customWidth="1"/>
    <col min="6" max="6" width="12" style="18" customWidth="1"/>
    <col min="7" max="7" width="4.85546875" style="19" customWidth="1"/>
    <col min="8" max="8" width="10.85546875" style="19" customWidth="1"/>
    <col min="9" max="9" width="7.7109375" style="19" customWidth="1"/>
    <col min="10" max="10" width="6.5703125" style="19" customWidth="1"/>
    <col min="11" max="11" width="11.42578125" style="20" customWidth="1"/>
    <col min="12" max="12" width="7.85546875" style="20" customWidth="1"/>
    <col min="13" max="14" width="3.5703125" style="18" customWidth="1"/>
    <col min="15" max="15" width="3.7109375" style="18" customWidth="1"/>
    <col min="16" max="16" width="3.5703125" style="18" customWidth="1"/>
    <col min="17" max="18" width="3.7109375" style="18" customWidth="1"/>
    <col min="19" max="19" width="3.5703125" style="18" customWidth="1"/>
    <col min="20" max="20" width="4.140625" style="18" customWidth="1"/>
    <col min="21" max="21" width="8.85546875" style="21" customWidth="1"/>
    <col min="22" max="22" width="10.7109375" style="21" customWidth="1"/>
    <col min="23" max="23" width="8.85546875" style="21" customWidth="1"/>
    <col min="24" max="24" width="5.85546875" style="21" customWidth="1"/>
    <col min="25" max="25" width="8.7109375" style="21" customWidth="1"/>
    <col min="26" max="26" width="5" style="18" customWidth="1"/>
    <col min="27" max="27" width="5.28515625" style="18" customWidth="1"/>
    <col min="28" max="28" width="10.5703125" style="18" customWidth="1"/>
    <col min="29" max="29" width="8.85546875" style="30" customWidth="1"/>
    <col min="30" max="30" width="9" style="30" customWidth="1"/>
    <col min="31" max="31" width="39.5703125" style="18" customWidth="1"/>
  </cols>
  <sheetData>
    <row r="1" spans="1:31" ht="21" customHeight="1" x14ac:dyDescent="0.2">
      <c r="A1" s="73" t="s">
        <v>61</v>
      </c>
      <c r="B1" s="74"/>
      <c r="C1" s="74"/>
      <c r="D1" s="74"/>
      <c r="E1" s="74"/>
      <c r="F1" s="74"/>
      <c r="G1" s="78"/>
      <c r="H1" s="78"/>
      <c r="I1" s="78"/>
      <c r="J1" s="78"/>
      <c r="K1" s="78"/>
      <c r="L1" s="79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31" ht="21" customHeight="1" x14ac:dyDescent="0.2">
      <c r="A2" s="74"/>
      <c r="B2" s="74"/>
      <c r="C2" s="74"/>
      <c r="D2" s="74"/>
      <c r="E2" s="74"/>
      <c r="F2" s="74"/>
      <c r="G2" s="80"/>
      <c r="H2" s="80"/>
      <c r="I2" s="80"/>
      <c r="J2" s="80"/>
      <c r="K2" s="80"/>
      <c r="L2" s="81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33" customHeight="1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 ht="17.25" customHeight="1" x14ac:dyDescent="0.25">
      <c r="A4" s="75" t="s">
        <v>9</v>
      </c>
      <c r="B4" s="76"/>
      <c r="C4" s="94"/>
      <c r="D4" s="94"/>
      <c r="E4" s="85" t="s">
        <v>8</v>
      </c>
      <c r="F4" s="85"/>
      <c r="G4" s="86"/>
      <c r="H4" s="86"/>
      <c r="I4" s="86"/>
      <c r="J4" s="86"/>
      <c r="K4" s="86"/>
      <c r="L4" s="86"/>
      <c r="M4" s="86"/>
      <c r="N4" s="86"/>
      <c r="O4" s="85" t="s">
        <v>24</v>
      </c>
      <c r="P4" s="85"/>
      <c r="Q4" s="85"/>
      <c r="R4" s="85"/>
      <c r="S4" s="85"/>
      <c r="T4" s="85"/>
      <c r="U4" s="85"/>
      <c r="V4" s="29"/>
      <c r="W4" s="98" t="s">
        <v>59</v>
      </c>
      <c r="X4" s="99"/>
      <c r="Y4" s="99"/>
      <c r="Z4" s="99"/>
      <c r="AA4" s="99"/>
      <c r="AB4" s="99"/>
      <c r="AC4" s="100"/>
      <c r="AD4" s="41"/>
      <c r="AE4" s="49" t="s">
        <v>70</v>
      </c>
    </row>
    <row r="5" spans="1:31" ht="12" customHeight="1" x14ac:dyDescent="0.2">
      <c r="A5" s="82"/>
      <c r="B5" s="101" t="s">
        <v>46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42"/>
      <c r="AE5" s="39"/>
    </row>
    <row r="6" spans="1:31" ht="12" customHeight="1" x14ac:dyDescent="0.2">
      <c r="A6" s="83"/>
      <c r="B6" s="109" t="s">
        <v>85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1"/>
      <c r="AD6" s="43"/>
      <c r="AE6" s="38"/>
    </row>
    <row r="7" spans="1:31" ht="12" customHeight="1" x14ac:dyDescent="0.2">
      <c r="A7" s="83"/>
      <c r="B7" s="112" t="s">
        <v>86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4"/>
      <c r="AD7" s="44"/>
      <c r="AE7" s="38"/>
    </row>
    <row r="8" spans="1:31" ht="12" customHeight="1" x14ac:dyDescent="0.2">
      <c r="A8" s="84"/>
      <c r="B8" s="115" t="s">
        <v>92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7"/>
      <c r="AD8" s="45"/>
      <c r="AE8" s="37"/>
    </row>
    <row r="9" spans="1:31" ht="12.75" customHeight="1" x14ac:dyDescent="0.2">
      <c r="A9" s="77" t="s">
        <v>62</v>
      </c>
      <c r="B9" s="108" t="s">
        <v>93</v>
      </c>
      <c r="C9" s="118" t="s">
        <v>0</v>
      </c>
      <c r="D9" s="35"/>
      <c r="E9" s="92" t="s">
        <v>1</v>
      </c>
      <c r="F9" s="92" t="s">
        <v>2</v>
      </c>
      <c r="G9" s="107" t="s">
        <v>3</v>
      </c>
      <c r="H9" s="107" t="s">
        <v>57</v>
      </c>
      <c r="I9" s="104" t="s">
        <v>34</v>
      </c>
      <c r="J9" s="105"/>
      <c r="K9" s="87" t="s">
        <v>48</v>
      </c>
      <c r="L9" s="34"/>
      <c r="M9" s="106" t="s">
        <v>7</v>
      </c>
      <c r="N9" s="106"/>
      <c r="O9" s="106"/>
      <c r="P9" s="106"/>
      <c r="Q9" s="106"/>
      <c r="R9" s="106"/>
      <c r="S9" s="106"/>
      <c r="T9" s="106"/>
      <c r="U9" s="93" t="s">
        <v>65</v>
      </c>
      <c r="V9" s="95" t="s">
        <v>54</v>
      </c>
      <c r="W9" s="96"/>
      <c r="X9" s="96"/>
      <c r="Y9" s="97"/>
      <c r="Z9" s="85"/>
      <c r="AA9" s="85"/>
      <c r="AB9" s="85"/>
      <c r="AC9" s="40"/>
      <c r="AD9" s="40"/>
      <c r="AE9" s="92" t="s">
        <v>60</v>
      </c>
    </row>
    <row r="10" spans="1:31" s="1" customFormat="1" ht="123" customHeight="1" x14ac:dyDescent="0.2">
      <c r="A10" s="77"/>
      <c r="B10" s="108"/>
      <c r="C10" s="118"/>
      <c r="D10" s="35" t="s">
        <v>58</v>
      </c>
      <c r="E10" s="92"/>
      <c r="F10" s="92"/>
      <c r="G10" s="107"/>
      <c r="H10" s="107"/>
      <c r="I10" s="14" t="s">
        <v>63</v>
      </c>
      <c r="J10" s="14" t="s">
        <v>33</v>
      </c>
      <c r="K10" s="87"/>
      <c r="L10" s="34" t="s">
        <v>56</v>
      </c>
      <c r="M10" s="14" t="s">
        <v>5</v>
      </c>
      <c r="N10" s="14" t="s">
        <v>16</v>
      </c>
      <c r="O10" s="14" t="s">
        <v>17</v>
      </c>
      <c r="P10" s="14" t="s">
        <v>87</v>
      </c>
      <c r="Q10" s="14" t="s">
        <v>6</v>
      </c>
      <c r="R10" s="14" t="s">
        <v>88</v>
      </c>
      <c r="S10" s="14" t="s">
        <v>89</v>
      </c>
      <c r="T10" s="14" t="s">
        <v>90</v>
      </c>
      <c r="U10" s="93"/>
      <c r="V10" s="15" t="s">
        <v>66</v>
      </c>
      <c r="W10" s="28" t="s">
        <v>67</v>
      </c>
      <c r="X10" s="28" t="s">
        <v>64</v>
      </c>
      <c r="Y10" s="28" t="s">
        <v>55</v>
      </c>
      <c r="Z10" s="14" t="s">
        <v>35</v>
      </c>
      <c r="AA10" s="14" t="s">
        <v>68</v>
      </c>
      <c r="AB10" s="14" t="s">
        <v>69</v>
      </c>
      <c r="AC10" s="53" t="s">
        <v>83</v>
      </c>
      <c r="AD10" s="53" t="s">
        <v>84</v>
      </c>
      <c r="AE10" s="92"/>
    </row>
    <row r="11" spans="1:31" x14ac:dyDescent="0.2">
      <c r="A11" s="48"/>
      <c r="E11" s="33"/>
      <c r="F11" s="33"/>
      <c r="H11" s="22"/>
      <c r="AC11" s="31"/>
      <c r="AD11" s="31"/>
    </row>
    <row r="12" spans="1:31" x14ac:dyDescent="0.2">
      <c r="E12" s="33"/>
      <c r="H12" s="22"/>
      <c r="AC12" s="31"/>
      <c r="AD12" s="31"/>
    </row>
    <row r="13" spans="1:31" x14ac:dyDescent="0.2">
      <c r="E13" s="33"/>
      <c r="AC13" s="31"/>
      <c r="AD13" s="31"/>
    </row>
    <row r="14" spans="1:31" x14ac:dyDescent="0.2">
      <c r="H14" s="22"/>
      <c r="AC14" s="22"/>
      <c r="AD14" s="22"/>
    </row>
    <row r="15" spans="1:31" x14ac:dyDescent="0.2">
      <c r="H15" s="22"/>
      <c r="AC15" s="22"/>
      <c r="AD15" s="22"/>
    </row>
    <row r="16" spans="1:31" x14ac:dyDescent="0.2">
      <c r="AC16" s="22"/>
      <c r="AD16" s="22"/>
    </row>
    <row r="17" spans="29:30" x14ac:dyDescent="0.2">
      <c r="AC17" s="22"/>
      <c r="AD17" s="22"/>
    </row>
    <row r="18" spans="29:30" x14ac:dyDescent="0.2">
      <c r="AC18" s="22"/>
      <c r="AD18" s="22"/>
    </row>
    <row r="19" spans="29:30" x14ac:dyDescent="0.2">
      <c r="AC19" s="22"/>
      <c r="AD19" s="22"/>
    </row>
    <row r="20" spans="29:30" x14ac:dyDescent="0.2">
      <c r="AC20" s="22"/>
      <c r="AD20" s="22"/>
    </row>
    <row r="21" spans="29:30" x14ac:dyDescent="0.2">
      <c r="AC21" s="22"/>
      <c r="AD21" s="22"/>
    </row>
    <row r="22" spans="29:30" x14ac:dyDescent="0.2">
      <c r="AC22" s="22"/>
      <c r="AD22" s="22"/>
    </row>
    <row r="23" spans="29:30" x14ac:dyDescent="0.2">
      <c r="AC23" s="22"/>
      <c r="AD23" s="22"/>
    </row>
    <row r="24" spans="29:30" x14ac:dyDescent="0.2">
      <c r="AC24" s="22"/>
      <c r="AD24" s="22"/>
    </row>
    <row r="25" spans="29:30" x14ac:dyDescent="0.2">
      <c r="AC25" s="22"/>
      <c r="AD25" s="22"/>
    </row>
    <row r="26" spans="29:30" x14ac:dyDescent="0.2">
      <c r="AC26" s="22"/>
      <c r="AD26" s="22"/>
    </row>
    <row r="27" spans="29:30" x14ac:dyDescent="0.2">
      <c r="AC27" s="22"/>
      <c r="AD27" s="22"/>
    </row>
    <row r="28" spans="29:30" x14ac:dyDescent="0.2">
      <c r="AC28" s="22"/>
      <c r="AD28" s="22"/>
    </row>
    <row r="29" spans="29:30" x14ac:dyDescent="0.2">
      <c r="AC29" s="32"/>
      <c r="AD29" s="32"/>
    </row>
    <row r="30" spans="29:30" x14ac:dyDescent="0.2">
      <c r="AC30" s="22"/>
      <c r="AD30" s="22"/>
    </row>
    <row r="31" spans="29:30" x14ac:dyDescent="0.2">
      <c r="AC31" s="22"/>
      <c r="AD31" s="22"/>
    </row>
    <row r="32" spans="29:30" x14ac:dyDescent="0.2">
      <c r="AC32" s="32"/>
      <c r="AD32" s="32"/>
    </row>
    <row r="33" spans="29:30" x14ac:dyDescent="0.2">
      <c r="AC33" s="32"/>
      <c r="AD33" s="32"/>
    </row>
    <row r="34" spans="29:30" x14ac:dyDescent="0.2">
      <c r="AC34" s="32"/>
      <c r="AD34" s="32"/>
    </row>
    <row r="35" spans="29:30" x14ac:dyDescent="0.2">
      <c r="AC35" s="32"/>
      <c r="AD35" s="32"/>
    </row>
    <row r="36" spans="29:30" x14ac:dyDescent="0.2">
      <c r="AC36" s="22"/>
      <c r="AD36" s="22"/>
    </row>
    <row r="37" spans="29:30" x14ac:dyDescent="0.2">
      <c r="AC37" s="22"/>
      <c r="AD37" s="22"/>
    </row>
    <row r="38" spans="29:30" x14ac:dyDescent="0.2">
      <c r="AC38" s="22"/>
      <c r="AD38" s="22"/>
    </row>
    <row r="39" spans="29:30" x14ac:dyDescent="0.2">
      <c r="AC39" s="22"/>
      <c r="AD39" s="22"/>
    </row>
    <row r="40" spans="29:30" x14ac:dyDescent="0.2">
      <c r="AC40" s="22"/>
      <c r="AD40" s="22"/>
    </row>
    <row r="41" spans="29:30" x14ac:dyDescent="0.2">
      <c r="AC41" s="32"/>
      <c r="AD41" s="32"/>
    </row>
    <row r="42" spans="29:30" x14ac:dyDescent="0.2">
      <c r="AC42" s="22"/>
      <c r="AD42" s="22"/>
    </row>
    <row r="43" spans="29:30" x14ac:dyDescent="0.2">
      <c r="AC43" s="22"/>
      <c r="AD43" s="22"/>
    </row>
    <row r="44" spans="29:30" x14ac:dyDescent="0.2">
      <c r="AC44" s="32"/>
      <c r="AD44" s="32"/>
    </row>
    <row r="45" spans="29:30" x14ac:dyDescent="0.2">
      <c r="AC45" s="22"/>
      <c r="AD45" s="22"/>
    </row>
    <row r="46" spans="29:30" x14ac:dyDescent="0.2">
      <c r="AC46" s="22"/>
      <c r="AD46" s="22"/>
    </row>
    <row r="47" spans="29:30" x14ac:dyDescent="0.2">
      <c r="AC47" s="22"/>
      <c r="AD47" s="22"/>
    </row>
    <row r="48" spans="29:30" x14ac:dyDescent="0.2">
      <c r="AC48" s="22"/>
      <c r="AD48" s="22"/>
    </row>
    <row r="49" spans="29:30" x14ac:dyDescent="0.2">
      <c r="AC49" s="22"/>
      <c r="AD49" s="22"/>
    </row>
    <row r="50" spans="29:30" x14ac:dyDescent="0.2">
      <c r="AC50" s="22"/>
      <c r="AD50" s="22"/>
    </row>
    <row r="51" spans="29:30" x14ac:dyDescent="0.2">
      <c r="AC51" s="22"/>
      <c r="AD51" s="22"/>
    </row>
    <row r="52" spans="29:30" x14ac:dyDescent="0.2">
      <c r="AC52" s="22"/>
      <c r="AD52" s="22"/>
    </row>
    <row r="53" spans="29:30" x14ac:dyDescent="0.2">
      <c r="AC53" s="22"/>
      <c r="AD53" s="22"/>
    </row>
    <row r="54" spans="29:30" x14ac:dyDescent="0.2">
      <c r="AC54" s="22"/>
      <c r="AD54" s="22"/>
    </row>
    <row r="55" spans="29:30" x14ac:dyDescent="0.2">
      <c r="AC55" s="22"/>
      <c r="AD55" s="22"/>
    </row>
    <row r="56" spans="29:30" x14ac:dyDescent="0.2">
      <c r="AC56" s="22"/>
      <c r="AD56" s="22"/>
    </row>
    <row r="57" spans="29:30" x14ac:dyDescent="0.2">
      <c r="AC57" s="22"/>
      <c r="AD57" s="22"/>
    </row>
    <row r="58" spans="29:30" x14ac:dyDescent="0.2">
      <c r="AC58" s="22"/>
      <c r="AD58" s="22"/>
    </row>
    <row r="59" spans="29:30" x14ac:dyDescent="0.2">
      <c r="AC59" s="22"/>
      <c r="AD59" s="22"/>
    </row>
    <row r="60" spans="29:30" x14ac:dyDescent="0.2">
      <c r="AC60" s="22"/>
      <c r="AD60" s="22"/>
    </row>
    <row r="61" spans="29:30" x14ac:dyDescent="0.2">
      <c r="AC61" s="22"/>
      <c r="AD61" s="22"/>
    </row>
    <row r="62" spans="29:30" x14ac:dyDescent="0.2">
      <c r="AC62" s="22"/>
      <c r="AD62" s="22"/>
    </row>
    <row r="63" spans="29:30" x14ac:dyDescent="0.2">
      <c r="AC63" s="22"/>
      <c r="AD63" s="22"/>
    </row>
    <row r="64" spans="29:30" x14ac:dyDescent="0.2">
      <c r="AC64" s="22"/>
      <c r="AD64" s="22"/>
    </row>
    <row r="65" spans="29:30" x14ac:dyDescent="0.2">
      <c r="AC65" s="22"/>
      <c r="AD65" s="22"/>
    </row>
    <row r="66" spans="29:30" x14ac:dyDescent="0.2">
      <c r="AC66" s="22"/>
      <c r="AD66" s="22"/>
    </row>
    <row r="67" spans="29:30" x14ac:dyDescent="0.2">
      <c r="AC67" s="22"/>
      <c r="AD67" s="22"/>
    </row>
    <row r="68" spans="29:30" x14ac:dyDescent="0.2">
      <c r="AC68" s="22"/>
      <c r="AD68" s="22"/>
    </row>
    <row r="69" spans="29:30" x14ac:dyDescent="0.2">
      <c r="AC69" s="22"/>
      <c r="AD69" s="22"/>
    </row>
    <row r="70" spans="29:30" x14ac:dyDescent="0.2">
      <c r="AC70" s="22"/>
      <c r="AD70" s="22"/>
    </row>
    <row r="71" spans="29:30" x14ac:dyDescent="0.2">
      <c r="AC71" s="22"/>
      <c r="AD71" s="22"/>
    </row>
    <row r="72" spans="29:30" x14ac:dyDescent="0.2">
      <c r="AC72" s="22"/>
      <c r="AD72" s="22"/>
    </row>
    <row r="73" spans="29:30" x14ac:dyDescent="0.2">
      <c r="AC73" s="22"/>
      <c r="AD73" s="22"/>
    </row>
    <row r="74" spans="29:30" x14ac:dyDescent="0.2">
      <c r="AC74" s="22"/>
      <c r="AD74" s="22"/>
    </row>
    <row r="75" spans="29:30" x14ac:dyDescent="0.2">
      <c r="AC75" s="22"/>
      <c r="AD75" s="22"/>
    </row>
    <row r="76" spans="29:30" x14ac:dyDescent="0.2">
      <c r="AC76" s="22"/>
      <c r="AD76" s="22"/>
    </row>
    <row r="77" spans="29:30" x14ac:dyDescent="0.2">
      <c r="AC77" s="22"/>
      <c r="AD77" s="22"/>
    </row>
    <row r="78" spans="29:30" x14ac:dyDescent="0.2">
      <c r="AC78" s="22"/>
      <c r="AD78" s="22"/>
    </row>
    <row r="79" spans="29:30" x14ac:dyDescent="0.2">
      <c r="AC79" s="22"/>
      <c r="AD79" s="22"/>
    </row>
    <row r="80" spans="29:30" x14ac:dyDescent="0.2">
      <c r="AC80" s="22"/>
      <c r="AD80" s="22"/>
    </row>
    <row r="81" spans="29:30" x14ac:dyDescent="0.2">
      <c r="AC81" s="22"/>
      <c r="AD81" s="22"/>
    </row>
    <row r="82" spans="29:30" x14ac:dyDescent="0.2">
      <c r="AC82" s="22"/>
      <c r="AD82" s="22"/>
    </row>
    <row r="83" spans="29:30" x14ac:dyDescent="0.2">
      <c r="AC83" s="22"/>
      <c r="AD83" s="22"/>
    </row>
    <row r="84" spans="29:30" x14ac:dyDescent="0.2">
      <c r="AC84" s="22"/>
      <c r="AD84" s="22"/>
    </row>
    <row r="85" spans="29:30" x14ac:dyDescent="0.2">
      <c r="AC85" s="22"/>
      <c r="AD85" s="22"/>
    </row>
    <row r="86" spans="29:30" x14ac:dyDescent="0.2">
      <c r="AC86" s="22"/>
      <c r="AD86" s="22"/>
    </row>
    <row r="87" spans="29:30" x14ac:dyDescent="0.2">
      <c r="AC87" s="22"/>
      <c r="AD87" s="22"/>
    </row>
    <row r="88" spans="29:30" x14ac:dyDescent="0.2">
      <c r="AC88" s="22"/>
      <c r="AD88" s="22"/>
    </row>
    <row r="89" spans="29:30" x14ac:dyDescent="0.2">
      <c r="AC89" s="22"/>
      <c r="AD89" s="22"/>
    </row>
    <row r="90" spans="29:30" x14ac:dyDescent="0.2">
      <c r="AC90" s="22"/>
      <c r="AD90" s="22"/>
    </row>
    <row r="91" spans="29:30" x14ac:dyDescent="0.2">
      <c r="AC91" s="22"/>
      <c r="AD91" s="22"/>
    </row>
    <row r="92" spans="29:30" x14ac:dyDescent="0.2">
      <c r="AC92" s="22"/>
      <c r="AD92" s="22"/>
    </row>
    <row r="93" spans="29:30" x14ac:dyDescent="0.2">
      <c r="AC93" s="22"/>
      <c r="AD93" s="22"/>
    </row>
    <row r="94" spans="29:30" x14ac:dyDescent="0.2">
      <c r="AC94" s="22"/>
      <c r="AD94" s="22"/>
    </row>
    <row r="95" spans="29:30" x14ac:dyDescent="0.2">
      <c r="AC95" s="22"/>
      <c r="AD95" s="22"/>
    </row>
    <row r="96" spans="29:30" x14ac:dyDescent="0.2">
      <c r="AC96" s="22"/>
      <c r="AD96" s="22"/>
    </row>
    <row r="97" spans="29:30" x14ac:dyDescent="0.2">
      <c r="AC97" s="22"/>
      <c r="AD97" s="22"/>
    </row>
    <row r="98" spans="29:30" x14ac:dyDescent="0.2">
      <c r="AC98" s="22"/>
      <c r="AD98" s="22"/>
    </row>
    <row r="99" spans="29:30" x14ac:dyDescent="0.2">
      <c r="AC99" s="22"/>
      <c r="AD99" s="22"/>
    </row>
    <row r="100" spans="29:30" x14ac:dyDescent="0.2">
      <c r="AC100" s="22"/>
      <c r="AD100" s="22"/>
    </row>
    <row r="101" spans="29:30" x14ac:dyDescent="0.2">
      <c r="AC101" s="22"/>
      <c r="AD101" s="22"/>
    </row>
    <row r="102" spans="29:30" x14ac:dyDescent="0.2">
      <c r="AC102" s="22"/>
      <c r="AD102" s="22"/>
    </row>
    <row r="103" spans="29:30" x14ac:dyDescent="0.2">
      <c r="AC103" s="22"/>
      <c r="AD103" s="22"/>
    </row>
    <row r="104" spans="29:30" x14ac:dyDescent="0.2">
      <c r="AC104" s="22"/>
      <c r="AD104" s="22"/>
    </row>
    <row r="105" spans="29:30" x14ac:dyDescent="0.2">
      <c r="AC105" s="22"/>
      <c r="AD105" s="22"/>
    </row>
    <row r="106" spans="29:30" x14ac:dyDescent="0.2">
      <c r="AC106" s="22"/>
      <c r="AD106" s="22"/>
    </row>
    <row r="107" spans="29:30" x14ac:dyDescent="0.2">
      <c r="AC107" s="22"/>
      <c r="AD107" s="22"/>
    </row>
    <row r="108" spans="29:30" x14ac:dyDescent="0.2">
      <c r="AC108" s="22"/>
      <c r="AD108" s="22"/>
    </row>
    <row r="109" spans="29:30" x14ac:dyDescent="0.2">
      <c r="AC109" s="22"/>
      <c r="AD109" s="22"/>
    </row>
    <row r="110" spans="29:30" x14ac:dyDescent="0.2">
      <c r="AC110" s="22"/>
      <c r="AD110" s="22"/>
    </row>
    <row r="111" spans="29:30" x14ac:dyDescent="0.2">
      <c r="AC111" s="22"/>
      <c r="AD111" s="22"/>
    </row>
    <row r="112" spans="29:30" x14ac:dyDescent="0.2">
      <c r="AC112" s="22"/>
      <c r="AD112" s="22"/>
    </row>
    <row r="113" spans="29:30" x14ac:dyDescent="0.2">
      <c r="AC113" s="22"/>
      <c r="AD113" s="22"/>
    </row>
    <row r="114" spans="29:30" x14ac:dyDescent="0.2">
      <c r="AC114" s="22"/>
      <c r="AD114" s="22"/>
    </row>
    <row r="115" spans="29:30" x14ac:dyDescent="0.2">
      <c r="AC115" s="22"/>
      <c r="AD115" s="22"/>
    </row>
    <row r="116" spans="29:30" x14ac:dyDescent="0.2">
      <c r="AC116" s="22"/>
      <c r="AD116" s="22"/>
    </row>
    <row r="117" spans="29:30" x14ac:dyDescent="0.2">
      <c r="AC117" s="22"/>
      <c r="AD117" s="22"/>
    </row>
    <row r="118" spans="29:30" x14ac:dyDescent="0.2">
      <c r="AC118" s="22"/>
      <c r="AD118" s="22"/>
    </row>
    <row r="119" spans="29:30" x14ac:dyDescent="0.2">
      <c r="AC119" s="22"/>
      <c r="AD119" s="22"/>
    </row>
    <row r="120" spans="29:30" x14ac:dyDescent="0.2">
      <c r="AC120" s="22"/>
      <c r="AD120" s="22"/>
    </row>
    <row r="121" spans="29:30" x14ac:dyDescent="0.2">
      <c r="AC121" s="22"/>
      <c r="AD121" s="22"/>
    </row>
    <row r="122" spans="29:30" x14ac:dyDescent="0.2">
      <c r="AC122" s="22"/>
      <c r="AD122" s="22"/>
    </row>
    <row r="123" spans="29:30" x14ac:dyDescent="0.2">
      <c r="AC123" s="22"/>
      <c r="AD123" s="22"/>
    </row>
    <row r="124" spans="29:30" x14ac:dyDescent="0.2">
      <c r="AC124" s="22"/>
      <c r="AD124" s="22"/>
    </row>
    <row r="125" spans="29:30" x14ac:dyDescent="0.2">
      <c r="AC125" s="22"/>
      <c r="AD125" s="22"/>
    </row>
    <row r="126" spans="29:30" x14ac:dyDescent="0.2">
      <c r="AC126" s="22"/>
      <c r="AD126" s="22"/>
    </row>
    <row r="127" spans="29:30" x14ac:dyDescent="0.2">
      <c r="AC127" s="22"/>
      <c r="AD127" s="22"/>
    </row>
    <row r="128" spans="29:30" x14ac:dyDescent="0.2">
      <c r="AC128" s="22"/>
      <c r="AD128" s="22"/>
    </row>
    <row r="129" spans="29:30" x14ac:dyDescent="0.2">
      <c r="AC129" s="22"/>
      <c r="AD129" s="22"/>
    </row>
  </sheetData>
  <mergeCells count="29">
    <mergeCell ref="O4:U4"/>
    <mergeCell ref="I9:J9"/>
    <mergeCell ref="M9:T9"/>
    <mergeCell ref="G9:G10"/>
    <mergeCell ref="B9:B10"/>
    <mergeCell ref="F9:F10"/>
    <mergeCell ref="E9:E10"/>
    <mergeCell ref="B6:AC6"/>
    <mergeCell ref="B7:AC7"/>
    <mergeCell ref="B8:AC8"/>
    <mergeCell ref="C9:C10"/>
    <mergeCell ref="H9:H10"/>
    <mergeCell ref="Z9:AB9"/>
    <mergeCell ref="A1:F2"/>
    <mergeCell ref="A4:B4"/>
    <mergeCell ref="A9:A10"/>
    <mergeCell ref="G1:L2"/>
    <mergeCell ref="A5:A8"/>
    <mergeCell ref="E4:F4"/>
    <mergeCell ref="G4:N4"/>
    <mergeCell ref="K9:K10"/>
    <mergeCell ref="M1:AE2"/>
    <mergeCell ref="B3:AE3"/>
    <mergeCell ref="AE9:AE10"/>
    <mergeCell ref="U9:U10"/>
    <mergeCell ref="C4:D4"/>
    <mergeCell ref="V9:Y9"/>
    <mergeCell ref="W4:AC4"/>
    <mergeCell ref="B5:AC5"/>
  </mergeCells>
  <phoneticPr fontId="1" type="noConversion"/>
  <pageMargins left="0.15748031496062992" right="0.15748031496062992" top="0.15748031496062992" bottom="0.15748031496062992" header="0.19685039370078741" footer="0.19685039370078741"/>
  <pageSetup paperSize="9" scale="5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W8"/>
  <sheetViews>
    <sheetView workbookViewId="0">
      <pane ySplit="8" topLeftCell="A30" activePane="bottomLeft" state="frozenSplit"/>
      <selection pane="bottomLeft" activeCell="H31" sqref="H31"/>
    </sheetView>
  </sheetViews>
  <sheetFormatPr defaultRowHeight="12.75" x14ac:dyDescent="0.2"/>
  <cols>
    <col min="1" max="1" width="11.28515625" style="19" customWidth="1"/>
    <col min="2" max="2" width="9.28515625" style="19" customWidth="1"/>
    <col min="3" max="3" width="12.85546875" style="18" customWidth="1"/>
    <col min="4" max="4" width="11.28515625" style="18" customWidth="1"/>
    <col min="5" max="6" width="4.85546875" style="19" customWidth="1"/>
    <col min="7" max="7" width="4.85546875" style="26" customWidth="1"/>
    <col min="8" max="8" width="11.7109375" style="20" customWidth="1"/>
    <col min="9" max="9" width="11" style="22" customWidth="1"/>
    <col min="10" max="16" width="3.140625" style="18" customWidth="1"/>
    <col min="17" max="17" width="4.140625" style="18" customWidth="1"/>
    <col min="18" max="19" width="10" style="22" customWidth="1"/>
    <col min="20" max="20" width="6.140625" style="19" customWidth="1"/>
    <col min="21" max="22" width="5.28515625" style="18" customWidth="1"/>
    <col min="23" max="23" width="28.5703125" style="18" customWidth="1"/>
  </cols>
  <sheetData>
    <row r="1" spans="1:23" ht="21.75" customHeight="1" x14ac:dyDescent="0.2">
      <c r="A1" s="120" t="s">
        <v>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3" ht="21.75" customHeight="1" x14ac:dyDescent="0.2">
      <c r="A2" s="120" t="s">
        <v>81</v>
      </c>
      <c r="B2" s="121"/>
      <c r="C2" s="121"/>
      <c r="D2" s="121"/>
      <c r="E2" s="121"/>
      <c r="F2" s="121"/>
      <c r="G2" s="121"/>
      <c r="H2" s="121"/>
      <c r="I2" s="121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33" customHeight="1" x14ac:dyDescent="0.25">
      <c r="A3" s="90" t="s">
        <v>19</v>
      </c>
      <c r="B3" s="90"/>
      <c r="C3" s="90"/>
      <c r="D3" s="90"/>
      <c r="E3" s="90"/>
      <c r="F3" s="90"/>
      <c r="G3" s="90"/>
      <c r="H3" s="90"/>
      <c r="I3" s="90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ht="17.25" customHeight="1" x14ac:dyDescent="0.25">
      <c r="A4" s="85" t="s">
        <v>9</v>
      </c>
      <c r="B4" s="85"/>
      <c r="C4" s="23"/>
      <c r="D4" s="126" t="s">
        <v>8</v>
      </c>
      <c r="E4" s="126"/>
      <c r="F4" s="126"/>
      <c r="G4" s="86"/>
      <c r="H4" s="86"/>
      <c r="I4" s="86"/>
      <c r="J4" s="86"/>
      <c r="K4" s="86"/>
      <c r="L4" s="86"/>
      <c r="M4" s="8" t="s">
        <v>18</v>
      </c>
      <c r="N4" s="8"/>
      <c r="O4" s="8"/>
      <c r="P4" s="8"/>
      <c r="Q4" s="8"/>
      <c r="R4" s="8"/>
      <c r="S4" s="16"/>
      <c r="T4" s="85" t="s">
        <v>25</v>
      </c>
      <c r="U4" s="85"/>
      <c r="V4" s="85"/>
      <c r="W4" s="24"/>
    </row>
    <row r="5" spans="1:23" ht="54" customHeight="1" x14ac:dyDescent="0.2">
      <c r="A5" s="123" t="s">
        <v>91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20.25" customHeight="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ht="12.75" customHeight="1" x14ac:dyDescent="0.2">
      <c r="A7" s="118" t="s">
        <v>20</v>
      </c>
      <c r="B7" s="118" t="s">
        <v>21</v>
      </c>
      <c r="C7" s="92" t="s">
        <v>1</v>
      </c>
      <c r="D7" s="92" t="s">
        <v>2</v>
      </c>
      <c r="E7" s="92" t="s">
        <v>3</v>
      </c>
      <c r="F7" s="92" t="s">
        <v>4</v>
      </c>
      <c r="G7" s="118" t="s">
        <v>36</v>
      </c>
      <c r="H7" s="127" t="s">
        <v>45</v>
      </c>
      <c r="I7" s="119" t="s">
        <v>22</v>
      </c>
      <c r="J7" s="106" t="s">
        <v>7</v>
      </c>
      <c r="K7" s="106"/>
      <c r="L7" s="106"/>
      <c r="M7" s="106"/>
      <c r="N7" s="106"/>
      <c r="O7" s="106"/>
      <c r="P7" s="106"/>
      <c r="Q7" s="106"/>
      <c r="R7" s="119" t="s">
        <v>10</v>
      </c>
      <c r="S7" s="119" t="s">
        <v>23</v>
      </c>
      <c r="T7" s="104" t="s">
        <v>37</v>
      </c>
      <c r="U7" s="125"/>
      <c r="V7" s="125"/>
      <c r="W7" s="92" t="s">
        <v>14</v>
      </c>
    </row>
    <row r="8" spans="1:23" s="1" customFormat="1" ht="114.75" customHeight="1" x14ac:dyDescent="0.2">
      <c r="A8" s="118"/>
      <c r="B8" s="118"/>
      <c r="C8" s="92"/>
      <c r="D8" s="92"/>
      <c r="E8" s="92"/>
      <c r="F8" s="92"/>
      <c r="G8" s="118"/>
      <c r="H8" s="127"/>
      <c r="I8" s="119"/>
      <c r="J8" s="14" t="s">
        <v>5</v>
      </c>
      <c r="K8" s="14" t="s">
        <v>16</v>
      </c>
      <c r="L8" s="14" t="s">
        <v>17</v>
      </c>
      <c r="M8" s="14" t="s">
        <v>87</v>
      </c>
      <c r="N8" s="14" t="s">
        <v>6</v>
      </c>
      <c r="O8" s="14" t="s">
        <v>88</v>
      </c>
      <c r="P8" s="14" t="s">
        <v>89</v>
      </c>
      <c r="Q8" s="14" t="s">
        <v>90</v>
      </c>
      <c r="R8" s="119"/>
      <c r="S8" s="119"/>
      <c r="T8" s="15" t="s">
        <v>38</v>
      </c>
      <c r="U8" s="14" t="s">
        <v>39</v>
      </c>
      <c r="V8" s="25" t="s">
        <v>40</v>
      </c>
      <c r="W8" s="92"/>
    </row>
  </sheetData>
  <mergeCells count="24">
    <mergeCell ref="A1:I1"/>
    <mergeCell ref="A2:I2"/>
    <mergeCell ref="J1:W2"/>
    <mergeCell ref="F7:F8"/>
    <mergeCell ref="T4:V4"/>
    <mergeCell ref="W7:W8"/>
    <mergeCell ref="A5:W5"/>
    <mergeCell ref="A6:W6"/>
    <mergeCell ref="D4:F4"/>
    <mergeCell ref="B7:B8"/>
    <mergeCell ref="A3:W3"/>
    <mergeCell ref="A4:B4"/>
    <mergeCell ref="H7:H8"/>
    <mergeCell ref="T7:V7"/>
    <mergeCell ref="S7:S8"/>
    <mergeCell ref="D7:D8"/>
    <mergeCell ref="R7:R8"/>
    <mergeCell ref="A7:A8"/>
    <mergeCell ref="G4:L4"/>
    <mergeCell ref="E7:E8"/>
    <mergeCell ref="C7:C8"/>
    <mergeCell ref="I7:I8"/>
    <mergeCell ref="G7:G8"/>
    <mergeCell ref="J7:Q7"/>
  </mergeCells>
  <phoneticPr fontId="1" type="noConversion"/>
  <pageMargins left="0.15748031496062992" right="0.15748031496062992" top="0.15748031496062992" bottom="0.15748031496062992" header="0.19685039370078741" footer="0.19685039370078741"/>
  <pageSetup paperSize="9" scale="84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4"/>
  <sheetViews>
    <sheetView workbookViewId="0">
      <selection activeCell="C15" sqref="C15"/>
    </sheetView>
  </sheetViews>
  <sheetFormatPr defaultRowHeight="12.75" x14ac:dyDescent="0.2"/>
  <cols>
    <col min="1" max="1" width="41.140625" customWidth="1"/>
    <col min="2" max="2" width="17.7109375" customWidth="1"/>
    <col min="3" max="3" width="35" style="50" customWidth="1"/>
    <col min="4" max="4" width="31.5703125" style="50" customWidth="1"/>
    <col min="5" max="5" width="31.28515625" customWidth="1"/>
    <col min="6" max="6" width="20.85546875" customWidth="1"/>
    <col min="7" max="7" width="22.85546875" customWidth="1"/>
    <col min="13" max="15" width="9.140625" customWidth="1"/>
    <col min="18" max="22" width="9.140625" customWidth="1"/>
    <col min="25" max="31" width="9.140625" customWidth="1"/>
  </cols>
  <sheetData>
    <row r="1" spans="1:5" ht="12.75" customHeight="1" x14ac:dyDescent="0.2">
      <c r="A1" s="131" t="s">
        <v>77</v>
      </c>
      <c r="B1" s="132"/>
      <c r="C1" s="134" t="s">
        <v>78</v>
      </c>
      <c r="D1" s="132"/>
      <c r="E1" s="51"/>
    </row>
    <row r="2" spans="1:5" ht="27.75" customHeight="1" x14ac:dyDescent="0.2">
      <c r="A2" s="133"/>
      <c r="B2" s="133"/>
      <c r="C2" s="133"/>
      <c r="D2" s="133"/>
      <c r="E2" s="52"/>
    </row>
    <row r="3" spans="1:5" ht="39" customHeight="1" x14ac:dyDescent="0.2">
      <c r="A3" s="135" t="s">
        <v>71</v>
      </c>
      <c r="B3" s="129" t="s">
        <v>75</v>
      </c>
      <c r="C3" s="136" t="s">
        <v>73</v>
      </c>
      <c r="D3" s="136" t="s">
        <v>74</v>
      </c>
      <c r="E3" s="128" t="s">
        <v>72</v>
      </c>
    </row>
    <row r="4" spans="1:5" ht="15" customHeight="1" x14ac:dyDescent="0.2">
      <c r="A4" s="135"/>
      <c r="B4" s="130"/>
      <c r="C4" s="136"/>
      <c r="D4" s="136"/>
      <c r="E4" s="128"/>
    </row>
  </sheetData>
  <mergeCells count="7">
    <mergeCell ref="E3:E4"/>
    <mergeCell ref="B3:B4"/>
    <mergeCell ref="A1:B2"/>
    <mergeCell ref="C1:D2"/>
    <mergeCell ref="A3:A4"/>
    <mergeCell ref="C3:C4"/>
    <mergeCell ref="D3:D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Sheet1!$A$1:$A$3</xm:f>
          </x14:formula1>
          <xm:sqref>B3:B433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H506"/>
  <sheetViews>
    <sheetView topLeftCell="A6" workbookViewId="0">
      <selection activeCell="C37" sqref="C37"/>
    </sheetView>
  </sheetViews>
  <sheetFormatPr defaultRowHeight="12.75" x14ac:dyDescent="0.2"/>
  <cols>
    <col min="1" max="1" width="4" bestFit="1" customWidth="1"/>
    <col min="2" max="2" width="10.85546875" style="3" bestFit="1" customWidth="1"/>
    <col min="3" max="3" width="14.85546875" style="2" bestFit="1" customWidth="1"/>
    <col min="4" max="4" width="10.5703125" style="2" bestFit="1" customWidth="1"/>
    <col min="5" max="5" width="12.7109375" customWidth="1"/>
    <col min="6" max="6" width="15.5703125" customWidth="1"/>
    <col min="7" max="11" width="12.7109375" customWidth="1"/>
    <col min="12" max="18" width="12.7109375" bestFit="1" customWidth="1"/>
    <col min="19" max="19" width="12.5703125" bestFit="1" customWidth="1"/>
    <col min="20" max="20" width="10.5703125" customWidth="1"/>
    <col min="21" max="21" width="14.140625" bestFit="1" customWidth="1"/>
    <col min="22" max="22" width="10.5703125" customWidth="1"/>
    <col min="23" max="23" width="12.42578125" bestFit="1" customWidth="1"/>
    <col min="24" max="24" width="10.5703125" customWidth="1"/>
    <col min="25" max="25" width="11.5703125" bestFit="1" customWidth="1"/>
    <col min="26" max="26" width="10.5703125" customWidth="1"/>
    <col min="27" max="27" width="8.5703125" customWidth="1"/>
    <col min="28" max="28" width="11.42578125" customWidth="1"/>
    <col min="29" max="29" width="16.140625" bestFit="1" customWidth="1"/>
    <col min="30" max="30" width="10.5703125" customWidth="1"/>
    <col min="31" max="31" width="14.42578125" bestFit="1" customWidth="1"/>
    <col min="32" max="32" width="10.5703125" customWidth="1"/>
    <col min="33" max="33" width="8.7109375" customWidth="1"/>
    <col min="34" max="34" width="10.5703125" customWidth="1"/>
    <col min="35" max="35" width="12.28515625" bestFit="1" customWidth="1"/>
    <col min="36" max="36" width="8.7109375" customWidth="1"/>
    <col min="37" max="37" width="10.5703125" bestFit="1" customWidth="1"/>
    <col min="38" max="38" width="12.28515625" bestFit="1" customWidth="1"/>
    <col min="39" max="39" width="15.140625" bestFit="1" customWidth="1"/>
  </cols>
  <sheetData>
    <row r="1" spans="1:8" hidden="1" x14ac:dyDescent="0.2"/>
    <row r="2" spans="1:8" hidden="1" x14ac:dyDescent="0.2">
      <c r="B2" s="3">
        <f>MIN(Residents!K11:K510)</f>
        <v>0</v>
      </c>
      <c r="C2" s="3">
        <f>MAX(Residents!K11:K510)</f>
        <v>0</v>
      </c>
      <c r="E2" s="9" t="s">
        <v>51</v>
      </c>
      <c r="F2" s="17" t="str">
        <f>"Gastroenteritis outbreak at " &amp; IF(AND(ISBLANK(Residents!G4), ISBLANK(Staff!G4)),"&lt;ENTER FACILITY NAME&gt;",IF(ISBLANK(Residents!G4),Staff!G4, Residents!G4)) &amp; " — " &amp; IF(AND(ISBLANK(Residents!C4), ISBLANK(Staff!C4)),"&lt;ENTER OUTBREAK DATE&gt;",IF(ISBLANK(Residents!C4),TEXT(Staff!C4, "mmmm") &amp; ", " &amp; TEXT(Staff!C4, "YYYY"), TEXT(Residents!C4, "mmmm") &amp; ", " &amp; TEXT(Residents!C4, "YYYY")))</f>
        <v>Gastroenteritis outbreak at &lt;ENTER FACILITY NAME&gt; — &lt;ENTER OUTBREAK DATE&gt;</v>
      </c>
    </row>
    <row r="3" spans="1:8" hidden="1" x14ac:dyDescent="0.2">
      <c r="B3" s="3">
        <f>MIN(Staff!H9:H508)</f>
        <v>0</v>
      </c>
      <c r="C3" s="3">
        <f>MAX(Staff!H9:H508)</f>
        <v>0</v>
      </c>
      <c r="E3" s="9" t="s">
        <v>50</v>
      </c>
      <c r="F3" s="5">
        <f>C4-B4</f>
        <v>0</v>
      </c>
      <c r="H3" s="17"/>
    </row>
    <row r="4" spans="1:8" hidden="1" x14ac:dyDescent="0.2">
      <c r="B4" s="4">
        <f>IF(AND(IF(B2&gt;0,TRUE),IF(B3&gt;0,TRUE)),MIN(B2:B3),MAX(B2:B3))</f>
        <v>0</v>
      </c>
      <c r="C4" s="4">
        <f>MAX(C2:C3)</f>
        <v>0</v>
      </c>
    </row>
    <row r="5" spans="1:8" hidden="1" x14ac:dyDescent="0.2"/>
    <row r="6" spans="1:8" x14ac:dyDescent="0.2">
      <c r="B6" s="4" t="s">
        <v>11</v>
      </c>
      <c r="C6" s="6" t="s">
        <v>12</v>
      </c>
      <c r="D6" s="6" t="s">
        <v>13</v>
      </c>
      <c r="F6" s="9" t="s">
        <v>52</v>
      </c>
      <c r="G6" s="7" t="str">
        <f>IF(A506&lt;F$3,"YES","NO")</f>
        <v>NO</v>
      </c>
    </row>
    <row r="7" spans="1:8" x14ac:dyDescent="0.2">
      <c r="A7">
        <v>0</v>
      </c>
      <c r="B7" s="3">
        <f t="shared" ref="B7:B67" si="0">IF(B$4+A7&lt;C$4+1,B$4+A7,C$4)</f>
        <v>0</v>
      </c>
      <c r="C7" s="2">
        <f>IF(A7&gt;F$3,0,COUNTIF(Residents!K11:K510,B7))</f>
        <v>0</v>
      </c>
      <c r="D7" s="2">
        <f>IF(A7&gt;F$3,0,COUNTIF(Staff!H9:H508,B7))</f>
        <v>0</v>
      </c>
    </row>
    <row r="8" spans="1:8" x14ac:dyDescent="0.2">
      <c r="A8">
        <v>1</v>
      </c>
      <c r="B8" s="3">
        <f t="shared" si="0"/>
        <v>0</v>
      </c>
      <c r="C8" s="2">
        <f>IF(A8&gt;F$3,0,COUNTIF(Residents!K12:K511,B8))</f>
        <v>0</v>
      </c>
      <c r="D8" s="2">
        <f>IF(A8&gt;F$3,0,COUNTIF(Staff!H10:H509,B8))</f>
        <v>0</v>
      </c>
    </row>
    <row r="9" spans="1:8" x14ac:dyDescent="0.2">
      <c r="A9">
        <v>2</v>
      </c>
      <c r="B9" s="3">
        <f t="shared" si="0"/>
        <v>0</v>
      </c>
      <c r="C9" s="2">
        <f>IF(A9&gt;F$3,0,COUNTIF(Residents!K13:K512,B9))</f>
        <v>0</v>
      </c>
      <c r="D9" s="2">
        <f>IF(A9&gt;F$3,0,COUNTIF(Staff!H11:H510,B9))</f>
        <v>0</v>
      </c>
    </row>
    <row r="10" spans="1:8" x14ac:dyDescent="0.2">
      <c r="A10">
        <v>3</v>
      </c>
      <c r="B10" s="3">
        <f t="shared" si="0"/>
        <v>0</v>
      </c>
      <c r="C10" s="2">
        <f>IF(A10&gt;F$3,0,COUNTIF(Residents!K14:K513,B10))</f>
        <v>0</v>
      </c>
      <c r="D10" s="2">
        <f>IF(A10&gt;F$3,0,COUNTIF(Staff!H12:H511,B10))</f>
        <v>0</v>
      </c>
    </row>
    <row r="11" spans="1:8" x14ac:dyDescent="0.2">
      <c r="A11">
        <v>4</v>
      </c>
      <c r="B11" s="3">
        <f t="shared" si="0"/>
        <v>0</v>
      </c>
      <c r="C11" s="2">
        <f>IF(A11&gt;F$3,0,COUNTIF(Residents!K15:K514,B11))</f>
        <v>0</v>
      </c>
      <c r="D11" s="2">
        <f>IF(A11&gt;F$3,0,COUNTIF(Staff!H13:H512,B11))</f>
        <v>0</v>
      </c>
    </row>
    <row r="12" spans="1:8" x14ac:dyDescent="0.2">
      <c r="A12">
        <v>5</v>
      </c>
      <c r="B12" s="3">
        <f t="shared" si="0"/>
        <v>0</v>
      </c>
      <c r="C12" s="2">
        <f>IF(A12&gt;F$3,0,COUNTIF(Residents!K16:K515,B12))</f>
        <v>0</v>
      </c>
      <c r="D12" s="2">
        <f>IF(A12&gt;F$3,0,COUNTIF(Staff!H14:H513,B12))</f>
        <v>0</v>
      </c>
    </row>
    <row r="13" spans="1:8" x14ac:dyDescent="0.2">
      <c r="A13">
        <v>6</v>
      </c>
      <c r="B13" s="3">
        <f t="shared" si="0"/>
        <v>0</v>
      </c>
      <c r="C13" s="2">
        <f>IF(A13&gt;F$3,0,COUNTIF(Residents!K17:K516,B13))</f>
        <v>0</v>
      </c>
      <c r="D13" s="2">
        <f>IF(A13&gt;F$3,0,COUNTIF(Staff!H15:H514,B13))</f>
        <v>0</v>
      </c>
      <c r="F13" s="9"/>
    </row>
    <row r="14" spans="1:8" x14ac:dyDescent="0.2">
      <c r="A14">
        <v>7</v>
      </c>
      <c r="B14" s="3">
        <f t="shared" si="0"/>
        <v>0</v>
      </c>
      <c r="C14" s="2">
        <f>IF(A14&gt;F$3,0,COUNTIF(Residents!K18:K517,B14))</f>
        <v>0</v>
      </c>
      <c r="D14" s="2">
        <f>IF(A14&gt;F$3,0,COUNTIF(Staff!H16:H515,B14))</f>
        <v>0</v>
      </c>
    </row>
    <row r="15" spans="1:8" x14ac:dyDescent="0.2">
      <c r="A15">
        <v>8</v>
      </c>
      <c r="B15" s="3">
        <f t="shared" si="0"/>
        <v>0</v>
      </c>
      <c r="C15" s="2">
        <f>IF(A15&gt;F$3,0,COUNTIF(Residents!K19:K518,B15))</f>
        <v>0</v>
      </c>
      <c r="D15" s="2">
        <f>IF(A15&gt;F$3,0,COUNTIF(Staff!H17:H516,B15))</f>
        <v>0</v>
      </c>
    </row>
    <row r="16" spans="1:8" x14ac:dyDescent="0.2">
      <c r="A16">
        <v>9</v>
      </c>
      <c r="B16" s="3">
        <f t="shared" si="0"/>
        <v>0</v>
      </c>
      <c r="C16" s="2">
        <f>IF(A16&gt;F$3,0,COUNTIF(Residents!K20:K519,B16))</f>
        <v>0</v>
      </c>
      <c r="D16" s="2">
        <f>IF(A16&gt;F$3,0,COUNTIF(Staff!H18:H517,B16))</f>
        <v>0</v>
      </c>
    </row>
    <row r="17" spans="1:4" x14ac:dyDescent="0.2">
      <c r="A17">
        <v>10</v>
      </c>
      <c r="B17" s="3">
        <f t="shared" si="0"/>
        <v>0</v>
      </c>
      <c r="C17" s="2">
        <f>IF(A17&gt;F$3,0,COUNTIF(Residents!K21:K520,B17))</f>
        <v>0</v>
      </c>
      <c r="D17" s="2">
        <f>IF(A17&gt;F$3,0,COUNTIF(Staff!H19:H518,B17))</f>
        <v>0</v>
      </c>
    </row>
    <row r="18" spans="1:4" x14ac:dyDescent="0.2">
      <c r="A18">
        <v>11</v>
      </c>
      <c r="B18" s="3">
        <f t="shared" si="0"/>
        <v>0</v>
      </c>
      <c r="C18" s="2">
        <f>IF(A18&gt;F$3,0,COUNTIF(Residents!K22:K521,B18))</f>
        <v>0</v>
      </c>
      <c r="D18" s="2">
        <f>IF(A18&gt;F$3,0,COUNTIF(Staff!H20:H519,B18))</f>
        <v>0</v>
      </c>
    </row>
    <row r="19" spans="1:4" x14ac:dyDescent="0.2">
      <c r="A19">
        <v>12</v>
      </c>
      <c r="B19" s="3">
        <f t="shared" si="0"/>
        <v>0</v>
      </c>
      <c r="C19" s="2">
        <f>IF(A19&gt;F$3,0,COUNTIF(Residents!K23:K522,B19))</f>
        <v>0</v>
      </c>
      <c r="D19" s="2">
        <f>IF(A19&gt;F$3,0,COUNTIF(Staff!H21:H520,B19))</f>
        <v>0</v>
      </c>
    </row>
    <row r="20" spans="1:4" x14ac:dyDescent="0.2">
      <c r="A20">
        <v>13</v>
      </c>
      <c r="B20" s="3">
        <f t="shared" si="0"/>
        <v>0</v>
      </c>
      <c r="C20" s="2">
        <f>IF(A20&gt;F$3,0,COUNTIF(Residents!K24:K523,B20))</f>
        <v>0</v>
      </c>
      <c r="D20" s="2">
        <f>IF(A20&gt;F$3,0,COUNTIF(Staff!H22:H521,B20))</f>
        <v>0</v>
      </c>
    </row>
    <row r="21" spans="1:4" x14ac:dyDescent="0.2">
      <c r="A21">
        <v>14</v>
      </c>
      <c r="B21" s="3">
        <f t="shared" si="0"/>
        <v>0</v>
      </c>
      <c r="C21" s="2">
        <f>IF(A21&gt;F$3,0,COUNTIF(Residents!K25:K524,B21))</f>
        <v>0</v>
      </c>
      <c r="D21" s="2">
        <f>IF(A21&gt;F$3,0,COUNTIF(Staff!H23:H522,B21))</f>
        <v>0</v>
      </c>
    </row>
    <row r="22" spans="1:4" x14ac:dyDescent="0.2">
      <c r="A22">
        <v>15</v>
      </c>
      <c r="B22" s="3">
        <f t="shared" si="0"/>
        <v>0</v>
      </c>
      <c r="C22" s="2">
        <f>IF(A22&gt;F$3,0,COUNTIF(Residents!K26:K525,B22))</f>
        <v>0</v>
      </c>
      <c r="D22" s="2">
        <f>IF(A22&gt;F$3,0,COUNTIF(Staff!H24:H523,B22))</f>
        <v>0</v>
      </c>
    </row>
    <row r="23" spans="1:4" x14ac:dyDescent="0.2">
      <c r="A23">
        <v>16</v>
      </c>
      <c r="B23" s="3">
        <f t="shared" si="0"/>
        <v>0</v>
      </c>
      <c r="C23" s="2">
        <f>IF(A23&gt;F$3,0,COUNTIF(Residents!K27:K526,B23))</f>
        <v>0</v>
      </c>
      <c r="D23" s="2">
        <f>IF(A23&gt;F$3,0,COUNTIF(Staff!H25:H524,B23))</f>
        <v>0</v>
      </c>
    </row>
    <row r="24" spans="1:4" x14ac:dyDescent="0.2">
      <c r="A24">
        <v>17</v>
      </c>
      <c r="B24" s="3">
        <f t="shared" si="0"/>
        <v>0</v>
      </c>
      <c r="C24" s="2">
        <f>IF(A24&gt;F$3,0,COUNTIF(Residents!K28:K527,B24))</f>
        <v>0</v>
      </c>
      <c r="D24" s="2">
        <f>IF(A24&gt;F$3,0,COUNTIF(Staff!H26:H525,B24))</f>
        <v>0</v>
      </c>
    </row>
    <row r="25" spans="1:4" x14ac:dyDescent="0.2">
      <c r="A25">
        <v>18</v>
      </c>
      <c r="B25" s="3">
        <f t="shared" si="0"/>
        <v>0</v>
      </c>
      <c r="C25" s="2">
        <f>IF(A25&gt;F$3,0,COUNTIF(Residents!K29:K528,B25))</f>
        <v>0</v>
      </c>
      <c r="D25" s="2">
        <f>IF(A25&gt;F$3,0,COUNTIF(Staff!H27:H526,B25))</f>
        <v>0</v>
      </c>
    </row>
    <row r="26" spans="1:4" x14ac:dyDescent="0.2">
      <c r="A26">
        <v>19</v>
      </c>
      <c r="B26" s="3">
        <f t="shared" si="0"/>
        <v>0</v>
      </c>
      <c r="C26" s="2">
        <f>IF(A26&gt;F$3,0,COUNTIF(Residents!K30:K529,B26))</f>
        <v>0</v>
      </c>
      <c r="D26" s="2">
        <f>IF(A26&gt;F$3,0,COUNTIF(Staff!H28:H527,B26))</f>
        <v>0</v>
      </c>
    </row>
    <row r="27" spans="1:4" x14ac:dyDescent="0.2">
      <c r="A27">
        <v>20</v>
      </c>
      <c r="B27" s="3">
        <f t="shared" si="0"/>
        <v>0</v>
      </c>
      <c r="C27" s="2">
        <f>IF(A27&gt;F$3,0,COUNTIF(Residents!K31:K530,B27))</f>
        <v>0</v>
      </c>
      <c r="D27" s="2">
        <f>IF(A27&gt;F$3,0,COUNTIF(Staff!H29:H528,B27))</f>
        <v>0</v>
      </c>
    </row>
    <row r="28" spans="1:4" x14ac:dyDescent="0.2">
      <c r="A28">
        <v>21</v>
      </c>
      <c r="B28" s="3">
        <f t="shared" si="0"/>
        <v>0</v>
      </c>
      <c r="C28" s="2">
        <f>IF(A28&gt;F$3,0,COUNTIF(Residents!K32:K531,B28))</f>
        <v>0</v>
      </c>
      <c r="D28" s="2">
        <f>IF(A28&gt;F$3,0,COUNTIF(Staff!H30:H529,B28))</f>
        <v>0</v>
      </c>
    </row>
    <row r="29" spans="1:4" x14ac:dyDescent="0.2">
      <c r="A29">
        <v>22</v>
      </c>
      <c r="B29" s="3">
        <f t="shared" si="0"/>
        <v>0</v>
      </c>
      <c r="C29" s="2">
        <f>IF(A29&gt;F$3,0,COUNTIF(Residents!K33:K532,B29))</f>
        <v>0</v>
      </c>
      <c r="D29" s="2">
        <f>IF(A29&gt;F$3,0,COUNTIF(Staff!H31:H530,B29))</f>
        <v>0</v>
      </c>
    </row>
    <row r="30" spans="1:4" x14ac:dyDescent="0.2">
      <c r="A30">
        <v>23</v>
      </c>
      <c r="B30" s="3">
        <f t="shared" si="0"/>
        <v>0</v>
      </c>
      <c r="C30" s="2">
        <f>IF(A30&gt;F$3,0,COUNTIF(Residents!K34:K533,B30))</f>
        <v>0</v>
      </c>
      <c r="D30" s="2">
        <f>IF(A30&gt;F$3,0,COUNTIF(Staff!H32:H531,B30))</f>
        <v>0</v>
      </c>
    </row>
    <row r="31" spans="1:4" x14ac:dyDescent="0.2">
      <c r="A31">
        <v>24</v>
      </c>
      <c r="B31" s="3">
        <f t="shared" si="0"/>
        <v>0</v>
      </c>
      <c r="C31" s="2">
        <f>IF(A31&gt;F$3,0,COUNTIF(Residents!K35:K534,B31))</f>
        <v>0</v>
      </c>
      <c r="D31" s="2">
        <f>IF(A31&gt;F$3,0,COUNTIF(Staff!H33:H532,B31))</f>
        <v>0</v>
      </c>
    </row>
    <row r="32" spans="1:4" x14ac:dyDescent="0.2">
      <c r="A32">
        <v>25</v>
      </c>
      <c r="B32" s="3">
        <f t="shared" si="0"/>
        <v>0</v>
      </c>
      <c r="C32" s="2">
        <f>IF(A32&gt;F$3,0,COUNTIF(Residents!K36:K535,B32))</f>
        <v>0</v>
      </c>
      <c r="D32" s="2">
        <f>IF(A32&gt;F$3,0,COUNTIF(Staff!H34:H533,B32))</f>
        <v>0</v>
      </c>
    </row>
    <row r="33" spans="1:4" x14ac:dyDescent="0.2">
      <c r="A33">
        <v>26</v>
      </c>
      <c r="B33" s="3">
        <f t="shared" si="0"/>
        <v>0</v>
      </c>
      <c r="C33" s="2">
        <f>IF(A33&gt;F$3,0,COUNTIF(Residents!K37:K536,B33))</f>
        <v>0</v>
      </c>
      <c r="D33" s="2">
        <f>IF(A33&gt;F$3,0,COUNTIF(Staff!H35:H534,B33))</f>
        <v>0</v>
      </c>
    </row>
    <row r="34" spans="1:4" x14ac:dyDescent="0.2">
      <c r="A34">
        <v>27</v>
      </c>
      <c r="B34" s="3">
        <f t="shared" si="0"/>
        <v>0</v>
      </c>
      <c r="C34" s="2">
        <f>IF(A34&gt;F$3,0,COUNTIF(Residents!K38:K537,B34))</f>
        <v>0</v>
      </c>
      <c r="D34" s="2">
        <f>IF(A34&gt;F$3,0,COUNTIF(Staff!H36:H535,B34))</f>
        <v>0</v>
      </c>
    </row>
    <row r="35" spans="1:4" x14ac:dyDescent="0.2">
      <c r="A35">
        <v>28</v>
      </c>
      <c r="B35" s="3">
        <f t="shared" si="0"/>
        <v>0</v>
      </c>
      <c r="C35" s="2">
        <f>IF(A35&gt;F$3,0,COUNTIF(Residents!K39:K538,B35))</f>
        <v>0</v>
      </c>
      <c r="D35" s="2">
        <f>IF(A35&gt;F$3,0,COUNTIF(Staff!H37:H536,B35))</f>
        <v>0</v>
      </c>
    </row>
    <row r="36" spans="1:4" x14ac:dyDescent="0.2">
      <c r="A36">
        <v>29</v>
      </c>
      <c r="B36" s="3">
        <f t="shared" si="0"/>
        <v>0</v>
      </c>
      <c r="C36" s="2">
        <f>IF(A36&gt;F$3,0,COUNTIF(Residents!K40:K539,B36))</f>
        <v>0</v>
      </c>
      <c r="D36" s="2">
        <f>IF(A36&gt;F$3,0,COUNTIF(Staff!H38:H537,B36))</f>
        <v>0</v>
      </c>
    </row>
    <row r="37" spans="1:4" x14ac:dyDescent="0.2">
      <c r="A37">
        <v>30</v>
      </c>
      <c r="B37" s="3">
        <f t="shared" si="0"/>
        <v>0</v>
      </c>
      <c r="C37" s="2">
        <f>IF(A37&gt;F$3,0,COUNTIF(Residents!K41:K540,B37))</f>
        <v>0</v>
      </c>
      <c r="D37" s="2">
        <f>IF(A37&gt;F$3,0,COUNTIF(Staff!H39:H538,B37))</f>
        <v>0</v>
      </c>
    </row>
    <row r="38" spans="1:4" x14ac:dyDescent="0.2">
      <c r="A38">
        <v>31</v>
      </c>
      <c r="B38" s="3">
        <f t="shared" si="0"/>
        <v>0</v>
      </c>
      <c r="C38" s="2">
        <f>IF(A38&gt;F$3,0,COUNTIF(Residents!K42:K541,B38))</f>
        <v>0</v>
      </c>
      <c r="D38" s="2">
        <f>IF(A38&gt;F$3,0,COUNTIF(Staff!H40:H539,B38))</f>
        <v>0</v>
      </c>
    </row>
    <row r="39" spans="1:4" x14ac:dyDescent="0.2">
      <c r="A39">
        <v>32</v>
      </c>
      <c r="B39" s="3">
        <f t="shared" si="0"/>
        <v>0</v>
      </c>
      <c r="C39" s="2">
        <f>IF(A39&gt;F$3,0,COUNTIF(Residents!K43:K542,B39))</f>
        <v>0</v>
      </c>
      <c r="D39" s="2">
        <f>IF(A39&gt;F$3,0,COUNTIF(Staff!H41:H540,B39))</f>
        <v>0</v>
      </c>
    </row>
    <row r="40" spans="1:4" x14ac:dyDescent="0.2">
      <c r="A40">
        <v>33</v>
      </c>
      <c r="B40" s="3">
        <f t="shared" si="0"/>
        <v>0</v>
      </c>
      <c r="C40" s="2">
        <f>IF(A40&gt;F$3,0,COUNTIF(Residents!K44:K543,B40))</f>
        <v>0</v>
      </c>
      <c r="D40" s="2">
        <f>IF(A40&gt;F$3,0,COUNTIF(Staff!H42:H541,B40))</f>
        <v>0</v>
      </c>
    </row>
    <row r="41" spans="1:4" x14ac:dyDescent="0.2">
      <c r="A41">
        <v>34</v>
      </c>
      <c r="B41" s="3">
        <f t="shared" si="0"/>
        <v>0</v>
      </c>
      <c r="C41" s="2">
        <f>IF(A41&gt;F$3,0,COUNTIF(Residents!K45:K544,B41))</f>
        <v>0</v>
      </c>
      <c r="D41" s="2">
        <f>IF(A41&gt;F$3,0,COUNTIF(Staff!H43:H542,B41))</f>
        <v>0</v>
      </c>
    </row>
    <row r="42" spans="1:4" x14ac:dyDescent="0.2">
      <c r="A42">
        <v>35</v>
      </c>
      <c r="B42" s="3">
        <f t="shared" si="0"/>
        <v>0</v>
      </c>
      <c r="C42" s="2">
        <f>IF(A42&gt;F$3,0,COUNTIF(Residents!K46:K545,B42))</f>
        <v>0</v>
      </c>
      <c r="D42" s="2">
        <f>IF(A42&gt;F$3,0,COUNTIF(Staff!H44:H543,B42))</f>
        <v>0</v>
      </c>
    </row>
    <row r="43" spans="1:4" x14ac:dyDescent="0.2">
      <c r="A43">
        <v>36</v>
      </c>
      <c r="B43" s="3">
        <f t="shared" si="0"/>
        <v>0</v>
      </c>
      <c r="C43" s="2">
        <f>IF(A43&gt;F$3,0,COUNTIF(Residents!K47:K546,B43))</f>
        <v>0</v>
      </c>
      <c r="D43" s="2">
        <f>IF(A43&gt;F$3,0,COUNTIF(Staff!H45:H544,B43))</f>
        <v>0</v>
      </c>
    </row>
    <row r="44" spans="1:4" x14ac:dyDescent="0.2">
      <c r="A44">
        <v>37</v>
      </c>
      <c r="B44" s="3">
        <f t="shared" si="0"/>
        <v>0</v>
      </c>
      <c r="C44" s="2">
        <f>IF(A44&gt;F$3,0,COUNTIF(Residents!K48:K547,B44))</f>
        <v>0</v>
      </c>
      <c r="D44" s="2">
        <f>IF(A44&gt;F$3,0,COUNTIF(Staff!H46:H545,B44))</f>
        <v>0</v>
      </c>
    </row>
    <row r="45" spans="1:4" x14ac:dyDescent="0.2">
      <c r="A45">
        <v>38</v>
      </c>
      <c r="B45" s="3">
        <f t="shared" si="0"/>
        <v>0</v>
      </c>
      <c r="C45" s="2">
        <f>IF(A45&gt;F$3,0,COUNTIF(Residents!K49:K548,B45))</f>
        <v>0</v>
      </c>
      <c r="D45" s="2">
        <f>IF(A45&gt;F$3,0,COUNTIF(Staff!H47:H546,B45))</f>
        <v>0</v>
      </c>
    </row>
    <row r="46" spans="1:4" x14ac:dyDescent="0.2">
      <c r="A46">
        <v>39</v>
      </c>
      <c r="B46" s="3">
        <f t="shared" si="0"/>
        <v>0</v>
      </c>
      <c r="C46" s="2">
        <f>IF(A46&gt;F$3,0,COUNTIF(Residents!K50:K549,B46))</f>
        <v>0</v>
      </c>
      <c r="D46" s="2">
        <f>IF(A46&gt;F$3,0,COUNTIF(Staff!H48:H547,B46))</f>
        <v>0</v>
      </c>
    </row>
    <row r="47" spans="1:4" x14ac:dyDescent="0.2">
      <c r="A47">
        <v>40</v>
      </c>
      <c r="B47" s="3">
        <f t="shared" si="0"/>
        <v>0</v>
      </c>
      <c r="C47" s="2">
        <f>IF(A47&gt;F$3,0,COUNTIF(Residents!K51:K550,B47))</f>
        <v>0</v>
      </c>
      <c r="D47" s="2">
        <f>IF(A47&gt;F$3,0,COUNTIF(Staff!H49:H548,B47))</f>
        <v>0</v>
      </c>
    </row>
    <row r="48" spans="1:4" x14ac:dyDescent="0.2">
      <c r="A48">
        <v>41</v>
      </c>
      <c r="B48" s="3">
        <f t="shared" si="0"/>
        <v>0</v>
      </c>
      <c r="C48" s="2">
        <f>IF(A48&gt;F$3,0,COUNTIF(Residents!K52:K551,B48))</f>
        <v>0</v>
      </c>
      <c r="D48" s="2">
        <f>IF(A48&gt;F$3,0,COUNTIF(Staff!H50:H549,B48))</f>
        <v>0</v>
      </c>
    </row>
    <row r="49" spans="1:4" x14ac:dyDescent="0.2">
      <c r="A49">
        <v>42</v>
      </c>
      <c r="B49" s="3">
        <f t="shared" si="0"/>
        <v>0</v>
      </c>
      <c r="C49" s="2">
        <f>IF(A49&gt;F$3,0,COUNTIF(Residents!K53:K552,B49))</f>
        <v>0</v>
      </c>
      <c r="D49" s="2">
        <f>IF(A49&gt;F$3,0,COUNTIF(Staff!H51:H550,B49))</f>
        <v>0</v>
      </c>
    </row>
    <row r="50" spans="1:4" x14ac:dyDescent="0.2">
      <c r="A50">
        <v>43</v>
      </c>
      <c r="B50" s="3">
        <f t="shared" si="0"/>
        <v>0</v>
      </c>
      <c r="C50" s="2">
        <f>IF(A50&gt;F$3,0,COUNTIF(Residents!K54:K553,B50))</f>
        <v>0</v>
      </c>
      <c r="D50" s="2">
        <f>IF(A50&gt;F$3,0,COUNTIF(Staff!H52:H551,B50))</f>
        <v>0</v>
      </c>
    </row>
    <row r="51" spans="1:4" x14ac:dyDescent="0.2">
      <c r="A51">
        <v>44</v>
      </c>
      <c r="B51" s="3">
        <f t="shared" si="0"/>
        <v>0</v>
      </c>
      <c r="C51" s="2">
        <f>IF(A51&gt;F$3,0,COUNTIF(Residents!K55:K554,B51))</f>
        <v>0</v>
      </c>
      <c r="D51" s="2">
        <f>IF(A51&gt;F$3,0,COUNTIF(Staff!H53:H552,B51))</f>
        <v>0</v>
      </c>
    </row>
    <row r="52" spans="1:4" x14ac:dyDescent="0.2">
      <c r="A52">
        <v>45</v>
      </c>
      <c r="B52" s="3">
        <f t="shared" si="0"/>
        <v>0</v>
      </c>
      <c r="C52" s="2">
        <f>IF(A52&gt;F$3,0,COUNTIF(Residents!K56:K555,B52))</f>
        <v>0</v>
      </c>
      <c r="D52" s="2">
        <f>IF(A52&gt;F$3,0,COUNTIF(Staff!H54:H553,B52))</f>
        <v>0</v>
      </c>
    </row>
    <row r="53" spans="1:4" x14ac:dyDescent="0.2">
      <c r="A53">
        <v>46</v>
      </c>
      <c r="B53" s="3">
        <f t="shared" si="0"/>
        <v>0</v>
      </c>
      <c r="C53" s="2">
        <f>IF(A53&gt;F$3,0,COUNTIF(Residents!K57:K556,B53))</f>
        <v>0</v>
      </c>
      <c r="D53" s="2">
        <f>IF(A53&gt;F$3,0,COUNTIF(Staff!H55:H554,B53))</f>
        <v>0</v>
      </c>
    </row>
    <row r="54" spans="1:4" x14ac:dyDescent="0.2">
      <c r="A54">
        <v>47</v>
      </c>
      <c r="B54" s="3">
        <f t="shared" si="0"/>
        <v>0</v>
      </c>
      <c r="C54" s="2">
        <f>IF(A54&gt;F$3,0,COUNTIF(Residents!K58:K557,B54))</f>
        <v>0</v>
      </c>
      <c r="D54" s="2">
        <f>IF(A54&gt;F$3,0,COUNTIF(Staff!H56:H555,B54))</f>
        <v>0</v>
      </c>
    </row>
    <row r="55" spans="1:4" x14ac:dyDescent="0.2">
      <c r="A55">
        <v>48</v>
      </c>
      <c r="B55" s="3">
        <f t="shared" si="0"/>
        <v>0</v>
      </c>
      <c r="C55" s="2">
        <f>IF(A55&gt;F$3,0,COUNTIF(Residents!K59:K558,B55))</f>
        <v>0</v>
      </c>
      <c r="D55" s="2">
        <f>IF(A55&gt;F$3,0,COUNTIF(Staff!H57:H556,B55))</f>
        <v>0</v>
      </c>
    </row>
    <row r="56" spans="1:4" x14ac:dyDescent="0.2">
      <c r="A56">
        <v>49</v>
      </c>
      <c r="B56" s="3">
        <f t="shared" si="0"/>
        <v>0</v>
      </c>
      <c r="C56" s="2">
        <f>IF(A56&gt;F$3,0,COUNTIF(Residents!K60:K559,B56))</f>
        <v>0</v>
      </c>
      <c r="D56" s="2">
        <f>IF(A56&gt;F$3,0,COUNTIF(Staff!H58:H557,B56))</f>
        <v>0</v>
      </c>
    </row>
    <row r="57" spans="1:4" x14ac:dyDescent="0.2">
      <c r="A57">
        <v>50</v>
      </c>
      <c r="B57" s="3">
        <f t="shared" si="0"/>
        <v>0</v>
      </c>
      <c r="C57" s="2">
        <f>IF(A57&gt;F$3,0,COUNTIF(Residents!K61:K560,B57))</f>
        <v>0</v>
      </c>
      <c r="D57" s="2">
        <f>IF(A57&gt;F$3,0,COUNTIF(Staff!H59:H558,B57))</f>
        <v>0</v>
      </c>
    </row>
    <row r="58" spans="1:4" x14ac:dyDescent="0.2">
      <c r="A58">
        <v>51</v>
      </c>
      <c r="B58" s="3">
        <f t="shared" si="0"/>
        <v>0</v>
      </c>
      <c r="C58" s="2">
        <f>IF(A58&gt;F$3,0,COUNTIF(Residents!K62:K561,B58))</f>
        <v>0</v>
      </c>
      <c r="D58" s="2">
        <f>IF(A58&gt;F$3,0,COUNTIF(Staff!H60:H559,B58))</f>
        <v>0</v>
      </c>
    </row>
    <row r="59" spans="1:4" x14ac:dyDescent="0.2">
      <c r="A59">
        <v>52</v>
      </c>
      <c r="B59" s="3">
        <f t="shared" si="0"/>
        <v>0</v>
      </c>
      <c r="C59" s="2">
        <f>IF(A59&gt;F$3,0,COUNTIF(Residents!K63:K562,B59))</f>
        <v>0</v>
      </c>
      <c r="D59" s="2">
        <f>IF(A59&gt;F$3,0,COUNTIF(Staff!H61:H560,B59))</f>
        <v>0</v>
      </c>
    </row>
    <row r="60" spans="1:4" x14ac:dyDescent="0.2">
      <c r="A60">
        <v>53</v>
      </c>
      <c r="B60" s="3">
        <f t="shared" si="0"/>
        <v>0</v>
      </c>
      <c r="C60" s="2">
        <f>IF(A60&gt;F$3,0,COUNTIF(Residents!K64:K563,B60))</f>
        <v>0</v>
      </c>
      <c r="D60" s="2">
        <f>IF(A60&gt;F$3,0,COUNTIF(Staff!H62:H561,B60))</f>
        <v>0</v>
      </c>
    </row>
    <row r="61" spans="1:4" x14ac:dyDescent="0.2">
      <c r="A61">
        <v>54</v>
      </c>
      <c r="B61" s="3">
        <f t="shared" si="0"/>
        <v>0</v>
      </c>
      <c r="C61" s="2">
        <f>IF(A61&gt;F$3,0,COUNTIF(Residents!K65:K564,B61))</f>
        <v>0</v>
      </c>
      <c r="D61" s="2">
        <f>IF(A61&gt;F$3,0,COUNTIF(Staff!H63:H562,B61))</f>
        <v>0</v>
      </c>
    </row>
    <row r="62" spans="1:4" x14ac:dyDescent="0.2">
      <c r="A62">
        <v>55</v>
      </c>
      <c r="B62" s="3">
        <f t="shared" si="0"/>
        <v>0</v>
      </c>
      <c r="C62" s="2">
        <f>IF(A62&gt;F$3,0,COUNTIF(Residents!K66:K565,B62))</f>
        <v>0</v>
      </c>
      <c r="D62" s="2">
        <f>IF(A62&gt;F$3,0,COUNTIF(Staff!H64:H563,B62))</f>
        <v>0</v>
      </c>
    </row>
    <row r="63" spans="1:4" x14ac:dyDescent="0.2">
      <c r="A63">
        <v>56</v>
      </c>
      <c r="B63" s="3">
        <f t="shared" si="0"/>
        <v>0</v>
      </c>
      <c r="C63" s="2">
        <f>IF(A63&gt;F$3,0,COUNTIF(Residents!K67:K566,B63))</f>
        <v>0</v>
      </c>
      <c r="D63" s="2">
        <f>IF(A63&gt;F$3,0,COUNTIF(Staff!H65:H564,B63))</f>
        <v>0</v>
      </c>
    </row>
    <row r="64" spans="1:4" x14ac:dyDescent="0.2">
      <c r="A64">
        <v>57</v>
      </c>
      <c r="B64" s="3">
        <f t="shared" si="0"/>
        <v>0</v>
      </c>
      <c r="C64" s="2">
        <f>IF(A64&gt;F$3,0,COUNTIF(Residents!K68:K567,B64))</f>
        <v>0</v>
      </c>
      <c r="D64" s="2">
        <f>IF(A64&gt;F$3,0,COUNTIF(Staff!H66:H565,B64))</f>
        <v>0</v>
      </c>
    </row>
    <row r="65" spans="1:4" x14ac:dyDescent="0.2">
      <c r="A65">
        <v>58</v>
      </c>
      <c r="B65" s="3">
        <f t="shared" si="0"/>
        <v>0</v>
      </c>
      <c r="C65" s="2">
        <f>IF(A65&gt;F$3,0,COUNTIF(Residents!K69:K568,B65))</f>
        <v>0</v>
      </c>
      <c r="D65" s="2">
        <f>IF(A65&gt;F$3,0,COUNTIF(Staff!H67:H566,B65))</f>
        <v>0</v>
      </c>
    </row>
    <row r="66" spans="1:4" x14ac:dyDescent="0.2">
      <c r="A66">
        <v>59</v>
      </c>
      <c r="B66" s="3">
        <f t="shared" si="0"/>
        <v>0</v>
      </c>
      <c r="C66" s="2">
        <f>IF(A66&gt;F$3,0,COUNTIF(Residents!K70:K569,B66))</f>
        <v>0</v>
      </c>
      <c r="D66" s="2">
        <f>IF(A66&gt;F$3,0,COUNTIF(Staff!H68:H567,B66))</f>
        <v>0</v>
      </c>
    </row>
    <row r="67" spans="1:4" x14ac:dyDescent="0.2">
      <c r="A67">
        <v>60</v>
      </c>
      <c r="B67" s="3">
        <f t="shared" si="0"/>
        <v>0</v>
      </c>
      <c r="C67" s="2">
        <f>IF(A67&gt;F$3,0,COUNTIF(Residents!K71:K570,B67))</f>
        <v>0</v>
      </c>
      <c r="D67" s="2">
        <f>IF(A67&gt;F$3,0,COUNTIF(Staff!H69:H568,B67))</f>
        <v>0</v>
      </c>
    </row>
    <row r="68" spans="1:4" x14ac:dyDescent="0.2">
      <c r="A68">
        <v>61</v>
      </c>
      <c r="B68" s="3">
        <f t="shared" ref="B68:B131" si="1">IF(B$4+A68&lt;C$4+1,B$4+A68,C$4)</f>
        <v>0</v>
      </c>
      <c r="C68" s="2">
        <f>IF(A68&gt;F$3,0,COUNTIF(Residents!K72:K571,B68))</f>
        <v>0</v>
      </c>
      <c r="D68" s="2">
        <f>IF(A68&gt;F$3,0,COUNTIF(Staff!H70:H569,B68))</f>
        <v>0</v>
      </c>
    </row>
    <row r="69" spans="1:4" x14ac:dyDescent="0.2">
      <c r="A69">
        <v>62</v>
      </c>
      <c r="B69" s="3">
        <f t="shared" si="1"/>
        <v>0</v>
      </c>
      <c r="C69" s="2">
        <f>IF(A69&gt;F$3,0,COUNTIF(Residents!K73:K572,B69))</f>
        <v>0</v>
      </c>
      <c r="D69" s="2">
        <f>IF(A69&gt;F$3,0,COUNTIF(Staff!H71:H570,B69))</f>
        <v>0</v>
      </c>
    </row>
    <row r="70" spans="1:4" x14ac:dyDescent="0.2">
      <c r="A70">
        <v>63</v>
      </c>
      <c r="B70" s="3">
        <f t="shared" si="1"/>
        <v>0</v>
      </c>
      <c r="C70" s="2">
        <f>IF(A70&gt;F$3,0,COUNTIF(Residents!K74:K573,B70))</f>
        <v>0</v>
      </c>
      <c r="D70" s="2">
        <f>IF(A70&gt;F$3,0,COUNTIF(Staff!H72:H571,B70))</f>
        <v>0</v>
      </c>
    </row>
    <row r="71" spans="1:4" x14ac:dyDescent="0.2">
      <c r="A71">
        <v>64</v>
      </c>
      <c r="B71" s="3">
        <f t="shared" si="1"/>
        <v>0</v>
      </c>
      <c r="C71" s="2">
        <f>IF(A71&gt;F$3,0,COUNTIF(Residents!K75:K574,B71))</f>
        <v>0</v>
      </c>
      <c r="D71" s="2">
        <f>IF(A71&gt;F$3,0,COUNTIF(Staff!H73:H572,B71))</f>
        <v>0</v>
      </c>
    </row>
    <row r="72" spans="1:4" x14ac:dyDescent="0.2">
      <c r="A72">
        <v>65</v>
      </c>
      <c r="B72" s="3">
        <f t="shared" si="1"/>
        <v>0</v>
      </c>
      <c r="C72" s="2">
        <f>IF(A72&gt;F$3,0,COUNTIF(Residents!K76:K575,B72))</f>
        <v>0</v>
      </c>
      <c r="D72" s="2">
        <f>IF(A72&gt;F$3,0,COUNTIF(Staff!H74:H573,B72))</f>
        <v>0</v>
      </c>
    </row>
    <row r="73" spans="1:4" x14ac:dyDescent="0.2">
      <c r="A73">
        <v>66</v>
      </c>
      <c r="B73" s="3">
        <f t="shared" si="1"/>
        <v>0</v>
      </c>
      <c r="C73" s="2">
        <f>IF(A73&gt;F$3,0,COUNTIF(Residents!K77:K576,B73))</f>
        <v>0</v>
      </c>
      <c r="D73" s="2">
        <f>IF(A73&gt;F$3,0,COUNTIF(Staff!H75:H574,B73))</f>
        <v>0</v>
      </c>
    </row>
    <row r="74" spans="1:4" x14ac:dyDescent="0.2">
      <c r="A74">
        <v>67</v>
      </c>
      <c r="B74" s="3">
        <f t="shared" si="1"/>
        <v>0</v>
      </c>
      <c r="C74" s="2">
        <f>IF(A74&gt;F$3,0,COUNTIF(Residents!K78:K577,B74))</f>
        <v>0</v>
      </c>
      <c r="D74" s="2">
        <f>IF(A74&gt;F$3,0,COUNTIF(Staff!H76:H575,B74))</f>
        <v>0</v>
      </c>
    </row>
    <row r="75" spans="1:4" x14ac:dyDescent="0.2">
      <c r="A75">
        <v>68</v>
      </c>
      <c r="B75" s="3">
        <f t="shared" si="1"/>
        <v>0</v>
      </c>
      <c r="C75" s="2">
        <f>IF(A75&gt;F$3,0,COUNTIF(Residents!K79:K578,B75))</f>
        <v>0</v>
      </c>
      <c r="D75" s="2">
        <f>IF(A75&gt;F$3,0,COUNTIF(Staff!H77:H576,B75))</f>
        <v>0</v>
      </c>
    </row>
    <row r="76" spans="1:4" x14ac:dyDescent="0.2">
      <c r="A76">
        <v>69</v>
      </c>
      <c r="B76" s="3">
        <f t="shared" si="1"/>
        <v>0</v>
      </c>
      <c r="C76" s="2">
        <f>IF(A76&gt;F$3,0,COUNTIF(Residents!K80:K579,B76))</f>
        <v>0</v>
      </c>
      <c r="D76" s="2">
        <f>IF(A76&gt;F$3,0,COUNTIF(Staff!H78:H577,B76))</f>
        <v>0</v>
      </c>
    </row>
    <row r="77" spans="1:4" x14ac:dyDescent="0.2">
      <c r="A77">
        <v>70</v>
      </c>
      <c r="B77" s="3">
        <f t="shared" si="1"/>
        <v>0</v>
      </c>
      <c r="C77" s="2">
        <f>IF(A77&gt;F$3,0,COUNTIF(Residents!K81:K580,B77))</f>
        <v>0</v>
      </c>
      <c r="D77" s="2">
        <f>IF(A77&gt;F$3,0,COUNTIF(Staff!H79:H578,B77))</f>
        <v>0</v>
      </c>
    </row>
    <row r="78" spans="1:4" x14ac:dyDescent="0.2">
      <c r="A78">
        <v>71</v>
      </c>
      <c r="B78" s="3">
        <f t="shared" si="1"/>
        <v>0</v>
      </c>
      <c r="C78" s="2">
        <f>IF(A78&gt;F$3,0,COUNTIF(Residents!K82:K581,B78))</f>
        <v>0</v>
      </c>
      <c r="D78" s="2">
        <f>IF(A78&gt;F$3,0,COUNTIF(Staff!H80:H579,B78))</f>
        <v>0</v>
      </c>
    </row>
    <row r="79" spans="1:4" x14ac:dyDescent="0.2">
      <c r="A79">
        <v>72</v>
      </c>
      <c r="B79" s="3">
        <f t="shared" si="1"/>
        <v>0</v>
      </c>
      <c r="C79" s="2">
        <f>IF(A79&gt;F$3,0,COUNTIF(Residents!K83:K582,B79))</f>
        <v>0</v>
      </c>
      <c r="D79" s="2">
        <f>IF(A79&gt;F$3,0,COUNTIF(Staff!H81:H580,B79))</f>
        <v>0</v>
      </c>
    </row>
    <row r="80" spans="1:4" x14ac:dyDescent="0.2">
      <c r="A80">
        <v>73</v>
      </c>
      <c r="B80" s="3">
        <f t="shared" si="1"/>
        <v>0</v>
      </c>
      <c r="C80" s="2">
        <f>IF(A80&gt;F$3,0,COUNTIF(Residents!K84:K583,B80))</f>
        <v>0</v>
      </c>
      <c r="D80" s="2">
        <f>IF(A80&gt;F$3,0,COUNTIF(Staff!H82:H581,B80))</f>
        <v>0</v>
      </c>
    </row>
    <row r="81" spans="1:4" x14ac:dyDescent="0.2">
      <c r="A81">
        <v>74</v>
      </c>
      <c r="B81" s="3">
        <f t="shared" si="1"/>
        <v>0</v>
      </c>
      <c r="C81" s="2">
        <f>IF(A81&gt;F$3,0,COUNTIF(Residents!K85:K584,B81))</f>
        <v>0</v>
      </c>
      <c r="D81" s="2">
        <f>IF(A81&gt;F$3,0,COUNTIF(Staff!H83:H582,B81))</f>
        <v>0</v>
      </c>
    </row>
    <row r="82" spans="1:4" x14ac:dyDescent="0.2">
      <c r="A82">
        <v>75</v>
      </c>
      <c r="B82" s="3">
        <f t="shared" si="1"/>
        <v>0</v>
      </c>
      <c r="C82" s="2">
        <f>IF(A82&gt;F$3,0,COUNTIF(Residents!K86:K585,B82))</f>
        <v>0</v>
      </c>
      <c r="D82" s="2">
        <f>IF(A82&gt;F$3,0,COUNTIF(Staff!H84:H583,B82))</f>
        <v>0</v>
      </c>
    </row>
    <row r="83" spans="1:4" x14ac:dyDescent="0.2">
      <c r="A83">
        <v>76</v>
      </c>
      <c r="B83" s="3">
        <f t="shared" si="1"/>
        <v>0</v>
      </c>
      <c r="C83" s="2">
        <f>IF(A83&gt;F$3,0,COUNTIF(Residents!K87:K586,B83))</f>
        <v>0</v>
      </c>
      <c r="D83" s="2">
        <f>IF(A83&gt;F$3,0,COUNTIF(Staff!H85:H584,B83))</f>
        <v>0</v>
      </c>
    </row>
    <row r="84" spans="1:4" x14ac:dyDescent="0.2">
      <c r="A84">
        <v>77</v>
      </c>
      <c r="B84" s="3">
        <f t="shared" si="1"/>
        <v>0</v>
      </c>
      <c r="C84" s="2">
        <f>IF(A84&gt;F$3,0,COUNTIF(Residents!K88:K587,B84))</f>
        <v>0</v>
      </c>
      <c r="D84" s="2">
        <f>IF(A84&gt;F$3,0,COUNTIF(Staff!H86:H585,B84))</f>
        <v>0</v>
      </c>
    </row>
    <row r="85" spans="1:4" x14ac:dyDescent="0.2">
      <c r="A85">
        <v>78</v>
      </c>
      <c r="B85" s="3">
        <f t="shared" si="1"/>
        <v>0</v>
      </c>
      <c r="C85" s="2">
        <f>IF(A85&gt;F$3,0,COUNTIF(Residents!K89:K588,B85))</f>
        <v>0</v>
      </c>
      <c r="D85" s="2">
        <f>IF(A85&gt;F$3,0,COUNTIF(Staff!H87:H586,B85))</f>
        <v>0</v>
      </c>
    </row>
    <row r="86" spans="1:4" x14ac:dyDescent="0.2">
      <c r="A86">
        <v>79</v>
      </c>
      <c r="B86" s="3">
        <f t="shared" si="1"/>
        <v>0</v>
      </c>
      <c r="C86" s="2">
        <f>IF(A86&gt;F$3,0,COUNTIF(Residents!K90:K589,B86))</f>
        <v>0</v>
      </c>
      <c r="D86" s="2">
        <f>IF(A86&gt;F$3,0,COUNTIF(Staff!H88:H587,B86))</f>
        <v>0</v>
      </c>
    </row>
    <row r="87" spans="1:4" x14ac:dyDescent="0.2">
      <c r="A87">
        <v>80</v>
      </c>
      <c r="B87" s="3">
        <f t="shared" si="1"/>
        <v>0</v>
      </c>
      <c r="C87" s="2">
        <f>IF(A87&gt;F$3,0,COUNTIF(Residents!K91:K590,B87))</f>
        <v>0</v>
      </c>
      <c r="D87" s="2">
        <f>IF(A87&gt;F$3,0,COUNTIF(Staff!H89:H588,B87))</f>
        <v>0</v>
      </c>
    </row>
    <row r="88" spans="1:4" x14ac:dyDescent="0.2">
      <c r="A88">
        <v>81</v>
      </c>
      <c r="B88" s="3">
        <f t="shared" si="1"/>
        <v>0</v>
      </c>
      <c r="C88" s="2">
        <f>IF(A88&gt;F$3,0,COUNTIF(Residents!K92:K591,B88))</f>
        <v>0</v>
      </c>
      <c r="D88" s="2">
        <f>IF(A88&gt;F$3,0,COUNTIF(Staff!H90:H589,B88))</f>
        <v>0</v>
      </c>
    </row>
    <row r="89" spans="1:4" x14ac:dyDescent="0.2">
      <c r="A89">
        <v>82</v>
      </c>
      <c r="B89" s="3">
        <f t="shared" si="1"/>
        <v>0</v>
      </c>
      <c r="C89" s="2">
        <f>IF(A89&gt;F$3,0,COUNTIF(Residents!K93:K592,B89))</f>
        <v>0</v>
      </c>
      <c r="D89" s="2">
        <f>IF(A89&gt;F$3,0,COUNTIF(Staff!H91:H590,B89))</f>
        <v>0</v>
      </c>
    </row>
    <row r="90" spans="1:4" x14ac:dyDescent="0.2">
      <c r="A90">
        <v>83</v>
      </c>
      <c r="B90" s="3">
        <f t="shared" si="1"/>
        <v>0</v>
      </c>
      <c r="C90" s="2">
        <f>IF(A90&gt;F$3,0,COUNTIF(Residents!K94:K593,B90))</f>
        <v>0</v>
      </c>
      <c r="D90" s="2">
        <f>IF(A90&gt;F$3,0,COUNTIF(Staff!H92:H591,B90))</f>
        <v>0</v>
      </c>
    </row>
    <row r="91" spans="1:4" x14ac:dyDescent="0.2">
      <c r="A91">
        <v>84</v>
      </c>
      <c r="B91" s="3">
        <f t="shared" si="1"/>
        <v>0</v>
      </c>
      <c r="C91" s="2">
        <f>IF(A91&gt;F$3,0,COUNTIF(Residents!K95:K594,B91))</f>
        <v>0</v>
      </c>
      <c r="D91" s="2">
        <f>IF(A91&gt;F$3,0,COUNTIF(Staff!H93:H592,B91))</f>
        <v>0</v>
      </c>
    </row>
    <row r="92" spans="1:4" x14ac:dyDescent="0.2">
      <c r="A92">
        <v>85</v>
      </c>
      <c r="B92" s="3">
        <f t="shared" si="1"/>
        <v>0</v>
      </c>
      <c r="C92" s="2">
        <f>IF(A92&gt;F$3,0,COUNTIF(Residents!K96:K595,B92))</f>
        <v>0</v>
      </c>
      <c r="D92" s="2">
        <f>IF(A92&gt;F$3,0,COUNTIF(Staff!H94:H593,B92))</f>
        <v>0</v>
      </c>
    </row>
    <row r="93" spans="1:4" x14ac:dyDescent="0.2">
      <c r="A93">
        <v>86</v>
      </c>
      <c r="B93" s="3">
        <f t="shared" si="1"/>
        <v>0</v>
      </c>
      <c r="C93" s="2">
        <f>IF(A93&gt;F$3,0,COUNTIF(Residents!K97:K596,B93))</f>
        <v>0</v>
      </c>
      <c r="D93" s="2">
        <f>IF(A93&gt;F$3,0,COUNTIF(Staff!H95:H594,B93))</f>
        <v>0</v>
      </c>
    </row>
    <row r="94" spans="1:4" x14ac:dyDescent="0.2">
      <c r="A94">
        <v>87</v>
      </c>
      <c r="B94" s="3">
        <f t="shared" si="1"/>
        <v>0</v>
      </c>
      <c r="C94" s="2">
        <f>IF(A94&gt;F$3,0,COUNTIF(Residents!K98:K597,B94))</f>
        <v>0</v>
      </c>
      <c r="D94" s="2">
        <f>IF(A94&gt;F$3,0,COUNTIF(Staff!H96:H595,B94))</f>
        <v>0</v>
      </c>
    </row>
    <row r="95" spans="1:4" x14ac:dyDescent="0.2">
      <c r="A95">
        <v>88</v>
      </c>
      <c r="B95" s="3">
        <f t="shared" si="1"/>
        <v>0</v>
      </c>
      <c r="C95" s="2">
        <f>IF(A95&gt;F$3,0,COUNTIF(Residents!K99:K598,B95))</f>
        <v>0</v>
      </c>
      <c r="D95" s="2">
        <f>IF(A95&gt;F$3,0,COUNTIF(Staff!H97:H596,B95))</f>
        <v>0</v>
      </c>
    </row>
    <row r="96" spans="1:4" x14ac:dyDescent="0.2">
      <c r="A96">
        <v>89</v>
      </c>
      <c r="B96" s="3">
        <f t="shared" si="1"/>
        <v>0</v>
      </c>
      <c r="C96" s="2">
        <f>IF(A96&gt;F$3,0,COUNTIF(Residents!K100:K599,B96))</f>
        <v>0</v>
      </c>
      <c r="D96" s="2">
        <f>IF(A96&gt;F$3,0,COUNTIF(Staff!H98:H597,B96))</f>
        <v>0</v>
      </c>
    </row>
    <row r="97" spans="1:4" x14ac:dyDescent="0.2">
      <c r="A97">
        <v>90</v>
      </c>
      <c r="B97" s="3">
        <f t="shared" si="1"/>
        <v>0</v>
      </c>
      <c r="C97" s="2">
        <f>IF(A97&gt;F$3,0,COUNTIF(Residents!K101:K600,B97))</f>
        <v>0</v>
      </c>
      <c r="D97" s="2">
        <f>IF(A97&gt;F$3,0,COUNTIF(Staff!H99:H598,B97))</f>
        <v>0</v>
      </c>
    </row>
    <row r="98" spans="1:4" x14ac:dyDescent="0.2">
      <c r="A98">
        <v>91</v>
      </c>
      <c r="B98" s="3">
        <f t="shared" si="1"/>
        <v>0</v>
      </c>
      <c r="C98" s="2">
        <f>IF(A98&gt;F$3,0,COUNTIF(Residents!K102:K601,B98))</f>
        <v>0</v>
      </c>
      <c r="D98" s="2">
        <f>IF(A98&gt;F$3,0,COUNTIF(Staff!H100:H599,B98))</f>
        <v>0</v>
      </c>
    </row>
    <row r="99" spans="1:4" x14ac:dyDescent="0.2">
      <c r="A99">
        <v>92</v>
      </c>
      <c r="B99" s="3">
        <f t="shared" si="1"/>
        <v>0</v>
      </c>
      <c r="C99" s="2">
        <f>IF(A99&gt;F$3,0,COUNTIF(Residents!K103:K602,B99))</f>
        <v>0</v>
      </c>
      <c r="D99" s="2">
        <f>IF(A99&gt;F$3,0,COUNTIF(Staff!H101:H600,B99))</f>
        <v>0</v>
      </c>
    </row>
    <row r="100" spans="1:4" x14ac:dyDescent="0.2">
      <c r="A100">
        <v>93</v>
      </c>
      <c r="B100" s="3">
        <f t="shared" si="1"/>
        <v>0</v>
      </c>
      <c r="C100" s="2">
        <f>IF(A100&gt;F$3,0,COUNTIF(Residents!K104:K603,B100))</f>
        <v>0</v>
      </c>
      <c r="D100" s="2">
        <f>IF(A100&gt;F$3,0,COUNTIF(Staff!H102:H601,B100))</f>
        <v>0</v>
      </c>
    </row>
    <row r="101" spans="1:4" x14ac:dyDescent="0.2">
      <c r="A101">
        <v>94</v>
      </c>
      <c r="B101" s="3">
        <f t="shared" si="1"/>
        <v>0</v>
      </c>
      <c r="C101" s="2">
        <f>IF(A101&gt;F$3,0,COUNTIF(Residents!K105:K604,B101))</f>
        <v>0</v>
      </c>
      <c r="D101" s="2">
        <f>IF(A101&gt;F$3,0,COUNTIF(Staff!H103:H602,B101))</f>
        <v>0</v>
      </c>
    </row>
    <row r="102" spans="1:4" x14ac:dyDescent="0.2">
      <c r="A102">
        <v>95</v>
      </c>
      <c r="B102" s="3">
        <f t="shared" si="1"/>
        <v>0</v>
      </c>
      <c r="C102" s="2">
        <f>IF(A102&gt;F$3,0,COUNTIF(Residents!K106:K605,B102))</f>
        <v>0</v>
      </c>
      <c r="D102" s="2">
        <f>IF(A102&gt;F$3,0,COUNTIF(Staff!H104:H603,B102))</f>
        <v>0</v>
      </c>
    </row>
    <row r="103" spans="1:4" x14ac:dyDescent="0.2">
      <c r="A103">
        <v>96</v>
      </c>
      <c r="B103" s="3">
        <f t="shared" si="1"/>
        <v>0</v>
      </c>
      <c r="C103" s="2">
        <f>IF(A103&gt;F$3,0,COUNTIF(Residents!K107:K606,B103))</f>
        <v>0</v>
      </c>
      <c r="D103" s="2">
        <f>IF(A103&gt;F$3,0,COUNTIF(Staff!H105:H604,B103))</f>
        <v>0</v>
      </c>
    </row>
    <row r="104" spans="1:4" x14ac:dyDescent="0.2">
      <c r="A104">
        <v>97</v>
      </c>
      <c r="B104" s="3">
        <f t="shared" si="1"/>
        <v>0</v>
      </c>
      <c r="C104" s="2">
        <f>IF(A104&gt;F$3,0,COUNTIF(Residents!K108:K607,B104))</f>
        <v>0</v>
      </c>
      <c r="D104" s="2">
        <f>IF(A104&gt;F$3,0,COUNTIF(Staff!H106:H605,B104))</f>
        <v>0</v>
      </c>
    </row>
    <row r="105" spans="1:4" x14ac:dyDescent="0.2">
      <c r="A105">
        <v>98</v>
      </c>
      <c r="B105" s="3">
        <f t="shared" si="1"/>
        <v>0</v>
      </c>
      <c r="C105" s="2">
        <f>IF(A105&gt;F$3,0,COUNTIF(Residents!K109:K608,B105))</f>
        <v>0</v>
      </c>
      <c r="D105" s="2">
        <f>IF(A105&gt;F$3,0,COUNTIF(Staff!H107:H606,B105))</f>
        <v>0</v>
      </c>
    </row>
    <row r="106" spans="1:4" x14ac:dyDescent="0.2">
      <c r="A106">
        <v>99</v>
      </c>
      <c r="B106" s="3">
        <f t="shared" si="1"/>
        <v>0</v>
      </c>
      <c r="C106" s="2">
        <f>IF(A106&gt;F$3,0,COUNTIF(Residents!K110:K609,B106))</f>
        <v>0</v>
      </c>
      <c r="D106" s="2">
        <f>IF(A106&gt;F$3,0,COUNTIF(Staff!H108:H607,B106))</f>
        <v>0</v>
      </c>
    </row>
    <row r="107" spans="1:4" x14ac:dyDescent="0.2">
      <c r="A107">
        <v>100</v>
      </c>
      <c r="B107" s="3">
        <f t="shared" si="1"/>
        <v>0</v>
      </c>
      <c r="C107" s="2">
        <f>IF(A107&gt;F$3,0,COUNTIF(Residents!K111:K610,B107))</f>
        <v>0</v>
      </c>
      <c r="D107" s="2">
        <f>IF(A107&gt;F$3,0,COUNTIF(Staff!H109:H608,B107))</f>
        <v>0</v>
      </c>
    </row>
    <row r="108" spans="1:4" x14ac:dyDescent="0.2">
      <c r="A108">
        <v>101</v>
      </c>
      <c r="B108" s="3">
        <f t="shared" si="1"/>
        <v>0</v>
      </c>
      <c r="C108" s="2">
        <f>IF(A108&gt;F$3,0,COUNTIF(Residents!K112:K611,B108))</f>
        <v>0</v>
      </c>
      <c r="D108" s="2">
        <f>IF(A108&gt;F$3,0,COUNTIF(Staff!H110:H609,B108))</f>
        <v>0</v>
      </c>
    </row>
    <row r="109" spans="1:4" x14ac:dyDescent="0.2">
      <c r="A109">
        <v>102</v>
      </c>
      <c r="B109" s="3">
        <f t="shared" si="1"/>
        <v>0</v>
      </c>
      <c r="C109" s="2">
        <f>IF(A109&gt;F$3,0,COUNTIF(Residents!K113:K612,B109))</f>
        <v>0</v>
      </c>
      <c r="D109" s="2">
        <f>IF(A109&gt;F$3,0,COUNTIF(Staff!H111:H610,B109))</f>
        <v>0</v>
      </c>
    </row>
    <row r="110" spans="1:4" x14ac:dyDescent="0.2">
      <c r="A110">
        <v>103</v>
      </c>
      <c r="B110" s="3">
        <f t="shared" si="1"/>
        <v>0</v>
      </c>
      <c r="C110" s="2">
        <f>IF(A110&gt;F$3,0,COUNTIF(Residents!K114:K613,B110))</f>
        <v>0</v>
      </c>
      <c r="D110" s="2">
        <f>IF(A110&gt;F$3,0,COUNTIF(Staff!H112:H611,B110))</f>
        <v>0</v>
      </c>
    </row>
    <row r="111" spans="1:4" x14ac:dyDescent="0.2">
      <c r="A111">
        <v>104</v>
      </c>
      <c r="B111" s="3">
        <f t="shared" si="1"/>
        <v>0</v>
      </c>
      <c r="C111" s="2">
        <f>IF(A111&gt;F$3,0,COUNTIF(Residents!K115:K614,B111))</f>
        <v>0</v>
      </c>
      <c r="D111" s="2">
        <f>IF(A111&gt;F$3,0,COUNTIF(Staff!H113:H612,B111))</f>
        <v>0</v>
      </c>
    </row>
    <row r="112" spans="1:4" x14ac:dyDescent="0.2">
      <c r="A112">
        <v>105</v>
      </c>
      <c r="B112" s="3">
        <f t="shared" si="1"/>
        <v>0</v>
      </c>
      <c r="C112" s="2">
        <f>IF(A112&gt;F$3,0,COUNTIF(Residents!K116:K615,B112))</f>
        <v>0</v>
      </c>
      <c r="D112" s="2">
        <f>IF(A112&gt;F$3,0,COUNTIF(Staff!H114:H613,B112))</f>
        <v>0</v>
      </c>
    </row>
    <row r="113" spans="1:4" x14ac:dyDescent="0.2">
      <c r="A113">
        <v>106</v>
      </c>
      <c r="B113" s="3">
        <f t="shared" si="1"/>
        <v>0</v>
      </c>
      <c r="C113" s="2">
        <f>IF(A113&gt;F$3,0,COUNTIF(Residents!K117:K616,B113))</f>
        <v>0</v>
      </c>
      <c r="D113" s="2">
        <f>IF(A113&gt;F$3,0,COUNTIF(Staff!H115:H614,B113))</f>
        <v>0</v>
      </c>
    </row>
    <row r="114" spans="1:4" x14ac:dyDescent="0.2">
      <c r="A114">
        <v>107</v>
      </c>
      <c r="B114" s="3">
        <f t="shared" si="1"/>
        <v>0</v>
      </c>
      <c r="C114" s="2">
        <f>IF(A114&gt;F$3,0,COUNTIF(Residents!K118:K617,B114))</f>
        <v>0</v>
      </c>
      <c r="D114" s="2">
        <f>IF(A114&gt;F$3,0,COUNTIF(Staff!H116:H615,B114))</f>
        <v>0</v>
      </c>
    </row>
    <row r="115" spans="1:4" x14ac:dyDescent="0.2">
      <c r="A115">
        <v>108</v>
      </c>
      <c r="B115" s="3">
        <f t="shared" si="1"/>
        <v>0</v>
      </c>
      <c r="C115" s="2">
        <f>IF(A115&gt;F$3,0,COUNTIF(Residents!K119:K618,B115))</f>
        <v>0</v>
      </c>
      <c r="D115" s="2">
        <f>IF(A115&gt;F$3,0,COUNTIF(Staff!H117:H616,B115))</f>
        <v>0</v>
      </c>
    </row>
    <row r="116" spans="1:4" x14ac:dyDescent="0.2">
      <c r="A116">
        <v>109</v>
      </c>
      <c r="B116" s="3">
        <f t="shared" si="1"/>
        <v>0</v>
      </c>
      <c r="C116" s="2">
        <f>IF(A116&gt;F$3,0,COUNTIF(Residents!K120:K619,B116))</f>
        <v>0</v>
      </c>
      <c r="D116" s="2">
        <f>IF(A116&gt;F$3,0,COUNTIF(Staff!H118:H617,B116))</f>
        <v>0</v>
      </c>
    </row>
    <row r="117" spans="1:4" x14ac:dyDescent="0.2">
      <c r="A117">
        <v>110</v>
      </c>
      <c r="B117" s="3">
        <f t="shared" si="1"/>
        <v>0</v>
      </c>
      <c r="C117" s="2">
        <f>IF(A117&gt;F$3,0,COUNTIF(Residents!K121:K620,B117))</f>
        <v>0</v>
      </c>
      <c r="D117" s="2">
        <f>IF(A117&gt;F$3,0,COUNTIF(Staff!H119:H618,B117))</f>
        <v>0</v>
      </c>
    </row>
    <row r="118" spans="1:4" x14ac:dyDescent="0.2">
      <c r="A118">
        <v>111</v>
      </c>
      <c r="B118" s="3">
        <f t="shared" si="1"/>
        <v>0</v>
      </c>
      <c r="C118" s="2">
        <f>IF(A118&gt;F$3,0,COUNTIF(Residents!K122:K621,B118))</f>
        <v>0</v>
      </c>
      <c r="D118" s="2">
        <f>IF(A118&gt;F$3,0,COUNTIF(Staff!H120:H619,B118))</f>
        <v>0</v>
      </c>
    </row>
    <row r="119" spans="1:4" x14ac:dyDescent="0.2">
      <c r="A119">
        <v>112</v>
      </c>
      <c r="B119" s="3">
        <f t="shared" si="1"/>
        <v>0</v>
      </c>
      <c r="C119" s="2">
        <f>IF(A119&gt;F$3,0,COUNTIF(Residents!K123:K622,B119))</f>
        <v>0</v>
      </c>
      <c r="D119" s="2">
        <f>IF(A119&gt;F$3,0,COUNTIF(Staff!H121:H620,B119))</f>
        <v>0</v>
      </c>
    </row>
    <row r="120" spans="1:4" x14ac:dyDescent="0.2">
      <c r="A120">
        <v>113</v>
      </c>
      <c r="B120" s="3">
        <f t="shared" si="1"/>
        <v>0</v>
      </c>
      <c r="C120" s="2">
        <f>IF(A120&gt;F$3,0,COUNTIF(Residents!K124:K623,B120))</f>
        <v>0</v>
      </c>
      <c r="D120" s="2">
        <f>IF(A120&gt;F$3,0,COUNTIF(Staff!H122:H621,B120))</f>
        <v>0</v>
      </c>
    </row>
    <row r="121" spans="1:4" x14ac:dyDescent="0.2">
      <c r="A121">
        <v>114</v>
      </c>
      <c r="B121" s="3">
        <f t="shared" si="1"/>
        <v>0</v>
      </c>
      <c r="C121" s="2">
        <f>IF(A121&gt;F$3,0,COUNTIF(Residents!K125:K624,B121))</f>
        <v>0</v>
      </c>
      <c r="D121" s="2">
        <f>IF(A121&gt;F$3,0,COUNTIF(Staff!H123:H622,B121))</f>
        <v>0</v>
      </c>
    </row>
    <row r="122" spans="1:4" x14ac:dyDescent="0.2">
      <c r="A122">
        <v>115</v>
      </c>
      <c r="B122" s="3">
        <f t="shared" si="1"/>
        <v>0</v>
      </c>
      <c r="C122" s="2">
        <f>IF(A122&gt;F$3,0,COUNTIF(Residents!K126:K625,B122))</f>
        <v>0</v>
      </c>
      <c r="D122" s="2">
        <f>IF(A122&gt;F$3,0,COUNTIF(Staff!H124:H623,B122))</f>
        <v>0</v>
      </c>
    </row>
    <row r="123" spans="1:4" x14ac:dyDescent="0.2">
      <c r="A123">
        <v>116</v>
      </c>
      <c r="B123" s="3">
        <f t="shared" si="1"/>
        <v>0</v>
      </c>
      <c r="C123" s="2">
        <f>IF(A123&gt;F$3,0,COUNTIF(Residents!K127:K626,B123))</f>
        <v>0</v>
      </c>
      <c r="D123" s="2">
        <f>IF(A123&gt;F$3,0,COUNTIF(Staff!H125:H624,B123))</f>
        <v>0</v>
      </c>
    </row>
    <row r="124" spans="1:4" x14ac:dyDescent="0.2">
      <c r="A124">
        <v>117</v>
      </c>
      <c r="B124" s="3">
        <f t="shared" si="1"/>
        <v>0</v>
      </c>
      <c r="C124" s="2">
        <f>IF(A124&gt;F$3,0,COUNTIF(Residents!K128:K627,B124))</f>
        <v>0</v>
      </c>
      <c r="D124" s="2">
        <f>IF(A124&gt;F$3,0,COUNTIF(Staff!H126:H625,B124))</f>
        <v>0</v>
      </c>
    </row>
    <row r="125" spans="1:4" x14ac:dyDescent="0.2">
      <c r="A125">
        <v>118</v>
      </c>
      <c r="B125" s="3">
        <f t="shared" si="1"/>
        <v>0</v>
      </c>
      <c r="C125" s="2">
        <f>IF(A125&gt;F$3,0,COUNTIF(Residents!K129:K628,B125))</f>
        <v>0</v>
      </c>
      <c r="D125" s="2">
        <f>IF(A125&gt;F$3,0,COUNTIF(Staff!H127:H626,B125))</f>
        <v>0</v>
      </c>
    </row>
    <row r="126" spans="1:4" x14ac:dyDescent="0.2">
      <c r="A126">
        <v>119</v>
      </c>
      <c r="B126" s="3">
        <f t="shared" si="1"/>
        <v>0</v>
      </c>
      <c r="C126" s="2">
        <f>IF(A126&gt;F$3,0,COUNTIF(Residents!K130:K629,B126))</f>
        <v>0</v>
      </c>
      <c r="D126" s="2">
        <f>IF(A126&gt;F$3,0,COUNTIF(Staff!H128:H627,B126))</f>
        <v>0</v>
      </c>
    </row>
    <row r="127" spans="1:4" x14ac:dyDescent="0.2">
      <c r="A127">
        <v>120</v>
      </c>
      <c r="B127" s="3">
        <f t="shared" si="1"/>
        <v>0</v>
      </c>
      <c r="C127" s="2">
        <f>IF(A127&gt;F$3,0,COUNTIF(Residents!K131:K630,B127))</f>
        <v>0</v>
      </c>
      <c r="D127" s="2">
        <f>IF(A127&gt;F$3,0,COUNTIF(Staff!H129:H628,B127))</f>
        <v>0</v>
      </c>
    </row>
    <row r="128" spans="1:4" x14ac:dyDescent="0.2">
      <c r="A128">
        <v>121</v>
      </c>
      <c r="B128" s="3">
        <f t="shared" si="1"/>
        <v>0</v>
      </c>
      <c r="C128" s="2">
        <f>IF(A128&gt;F$3,0,COUNTIF(Residents!K132:K631,B128))</f>
        <v>0</v>
      </c>
      <c r="D128" s="2">
        <f>IF(A128&gt;F$3,0,COUNTIF(Staff!H130:H629,B128))</f>
        <v>0</v>
      </c>
    </row>
    <row r="129" spans="1:4" x14ac:dyDescent="0.2">
      <c r="A129">
        <v>122</v>
      </c>
      <c r="B129" s="3">
        <f t="shared" si="1"/>
        <v>0</v>
      </c>
      <c r="C129" s="2">
        <f>IF(A129&gt;F$3,0,COUNTIF(Residents!K133:K632,B129))</f>
        <v>0</v>
      </c>
      <c r="D129" s="2">
        <f>IF(A129&gt;F$3,0,COUNTIF(Staff!H131:H630,B129))</f>
        <v>0</v>
      </c>
    </row>
    <row r="130" spans="1:4" x14ac:dyDescent="0.2">
      <c r="A130">
        <v>123</v>
      </c>
      <c r="B130" s="3">
        <f t="shared" si="1"/>
        <v>0</v>
      </c>
      <c r="C130" s="2">
        <f>IF(A130&gt;F$3,0,COUNTIF(Residents!K134:K633,B130))</f>
        <v>0</v>
      </c>
      <c r="D130" s="2">
        <f>IF(A130&gt;F$3,0,COUNTIF(Staff!H132:H631,B130))</f>
        <v>0</v>
      </c>
    </row>
    <row r="131" spans="1:4" x14ac:dyDescent="0.2">
      <c r="A131">
        <v>124</v>
      </c>
      <c r="B131" s="3">
        <f t="shared" si="1"/>
        <v>0</v>
      </c>
      <c r="C131" s="2">
        <f>IF(A131&gt;F$3,0,COUNTIF(Residents!K135:K634,B131))</f>
        <v>0</v>
      </c>
      <c r="D131" s="2">
        <f>IF(A131&gt;F$3,0,COUNTIF(Staff!H133:H632,B131))</f>
        <v>0</v>
      </c>
    </row>
    <row r="132" spans="1:4" x14ac:dyDescent="0.2">
      <c r="A132">
        <v>125</v>
      </c>
      <c r="B132" s="3">
        <f t="shared" ref="B132:B195" si="2">IF(B$4+A132&lt;C$4+1,B$4+A132,C$4)</f>
        <v>0</v>
      </c>
      <c r="C132" s="2">
        <f>IF(A132&gt;F$3,0,COUNTIF(Residents!K136:K635,B132))</f>
        <v>0</v>
      </c>
      <c r="D132" s="2">
        <f>IF(A132&gt;F$3,0,COUNTIF(Staff!H134:H633,B132))</f>
        <v>0</v>
      </c>
    </row>
    <row r="133" spans="1:4" x14ac:dyDescent="0.2">
      <c r="A133">
        <v>126</v>
      </c>
      <c r="B133" s="3">
        <f t="shared" si="2"/>
        <v>0</v>
      </c>
      <c r="C133" s="2">
        <f>IF(A133&gt;F$3,0,COUNTIF(Residents!K137:K636,B133))</f>
        <v>0</v>
      </c>
      <c r="D133" s="2">
        <f>IF(A133&gt;F$3,0,COUNTIF(Staff!H135:H634,B133))</f>
        <v>0</v>
      </c>
    </row>
    <row r="134" spans="1:4" x14ac:dyDescent="0.2">
      <c r="A134">
        <v>127</v>
      </c>
      <c r="B134" s="3">
        <f t="shared" si="2"/>
        <v>0</v>
      </c>
      <c r="C134" s="2">
        <f>IF(A134&gt;F$3,0,COUNTIF(Residents!K138:K637,B134))</f>
        <v>0</v>
      </c>
      <c r="D134" s="2">
        <f>IF(A134&gt;F$3,0,COUNTIF(Staff!H136:H635,B134))</f>
        <v>0</v>
      </c>
    </row>
    <row r="135" spans="1:4" x14ac:dyDescent="0.2">
      <c r="A135">
        <v>128</v>
      </c>
      <c r="B135" s="3">
        <f t="shared" si="2"/>
        <v>0</v>
      </c>
      <c r="C135" s="2">
        <f>IF(A135&gt;F$3,0,COUNTIF(Residents!K139:K638,B135))</f>
        <v>0</v>
      </c>
      <c r="D135" s="2">
        <f>IF(A135&gt;F$3,0,COUNTIF(Staff!H137:H636,B135))</f>
        <v>0</v>
      </c>
    </row>
    <row r="136" spans="1:4" x14ac:dyDescent="0.2">
      <c r="A136">
        <v>129</v>
      </c>
      <c r="B136" s="3">
        <f t="shared" si="2"/>
        <v>0</v>
      </c>
      <c r="C136" s="2">
        <f>IF(A136&gt;F$3,0,COUNTIF(Residents!K140:K639,B136))</f>
        <v>0</v>
      </c>
      <c r="D136" s="2">
        <f>IF(A136&gt;F$3,0,COUNTIF(Staff!H138:H637,B136))</f>
        <v>0</v>
      </c>
    </row>
    <row r="137" spans="1:4" x14ac:dyDescent="0.2">
      <c r="A137">
        <v>130</v>
      </c>
      <c r="B137" s="3">
        <f t="shared" si="2"/>
        <v>0</v>
      </c>
      <c r="C137" s="2">
        <f>IF(A137&gt;F$3,0,COUNTIF(Residents!K141:K640,B137))</f>
        <v>0</v>
      </c>
      <c r="D137" s="2">
        <f>IF(A137&gt;F$3,0,COUNTIF(Staff!H139:H638,B137))</f>
        <v>0</v>
      </c>
    </row>
    <row r="138" spans="1:4" x14ac:dyDescent="0.2">
      <c r="A138">
        <v>131</v>
      </c>
      <c r="B138" s="3">
        <f t="shared" si="2"/>
        <v>0</v>
      </c>
      <c r="C138" s="2">
        <f>IF(A138&gt;F$3,0,COUNTIF(Residents!K142:K641,B138))</f>
        <v>0</v>
      </c>
      <c r="D138" s="2">
        <f>IF(A138&gt;F$3,0,COUNTIF(Staff!H140:H639,B138))</f>
        <v>0</v>
      </c>
    </row>
    <row r="139" spans="1:4" x14ac:dyDescent="0.2">
      <c r="A139">
        <v>132</v>
      </c>
      <c r="B139" s="3">
        <f t="shared" si="2"/>
        <v>0</v>
      </c>
      <c r="C139" s="2">
        <f>IF(A139&gt;F$3,0,COUNTIF(Residents!K143:K642,B139))</f>
        <v>0</v>
      </c>
      <c r="D139" s="2">
        <f>IF(A139&gt;F$3,0,COUNTIF(Staff!H141:H640,B139))</f>
        <v>0</v>
      </c>
    </row>
    <row r="140" spans="1:4" x14ac:dyDescent="0.2">
      <c r="A140">
        <v>133</v>
      </c>
      <c r="B140" s="3">
        <f t="shared" si="2"/>
        <v>0</v>
      </c>
      <c r="C140" s="2">
        <f>IF(A140&gt;F$3,0,COUNTIF(Residents!K144:K643,B140))</f>
        <v>0</v>
      </c>
      <c r="D140" s="2">
        <f>IF(A140&gt;F$3,0,COUNTIF(Staff!H142:H641,B140))</f>
        <v>0</v>
      </c>
    </row>
    <row r="141" spans="1:4" x14ac:dyDescent="0.2">
      <c r="A141">
        <v>134</v>
      </c>
      <c r="B141" s="3">
        <f t="shared" si="2"/>
        <v>0</v>
      </c>
      <c r="C141" s="2">
        <f>IF(A141&gt;F$3,0,COUNTIF(Residents!K145:K644,B141))</f>
        <v>0</v>
      </c>
      <c r="D141" s="2">
        <f>IF(A141&gt;F$3,0,COUNTIF(Staff!H143:H642,B141))</f>
        <v>0</v>
      </c>
    </row>
    <row r="142" spans="1:4" x14ac:dyDescent="0.2">
      <c r="A142">
        <v>135</v>
      </c>
      <c r="B142" s="3">
        <f t="shared" si="2"/>
        <v>0</v>
      </c>
      <c r="C142" s="2">
        <f>IF(A142&gt;F$3,0,COUNTIF(Residents!K146:K645,B142))</f>
        <v>0</v>
      </c>
      <c r="D142" s="2">
        <f>IF(A142&gt;F$3,0,COUNTIF(Staff!H144:H643,B142))</f>
        <v>0</v>
      </c>
    </row>
    <row r="143" spans="1:4" x14ac:dyDescent="0.2">
      <c r="A143">
        <v>136</v>
      </c>
      <c r="B143" s="3">
        <f t="shared" si="2"/>
        <v>0</v>
      </c>
      <c r="C143" s="2">
        <f>IF(A143&gt;F$3,0,COUNTIF(Residents!K147:K646,B143))</f>
        <v>0</v>
      </c>
      <c r="D143" s="2">
        <f>IF(A143&gt;F$3,0,COUNTIF(Staff!H145:H644,B143))</f>
        <v>0</v>
      </c>
    </row>
    <row r="144" spans="1:4" x14ac:dyDescent="0.2">
      <c r="A144">
        <v>137</v>
      </c>
      <c r="B144" s="3">
        <f t="shared" si="2"/>
        <v>0</v>
      </c>
      <c r="C144" s="2">
        <f>IF(A144&gt;F$3,0,COUNTIF(Residents!K148:K647,B144))</f>
        <v>0</v>
      </c>
      <c r="D144" s="2">
        <f>IF(A144&gt;F$3,0,COUNTIF(Staff!H146:H645,B144))</f>
        <v>0</v>
      </c>
    </row>
    <row r="145" spans="1:4" x14ac:dyDescent="0.2">
      <c r="A145">
        <v>138</v>
      </c>
      <c r="B145" s="3">
        <f t="shared" si="2"/>
        <v>0</v>
      </c>
      <c r="C145" s="2">
        <f>IF(A145&gt;F$3,0,COUNTIF(Residents!K149:K648,B145))</f>
        <v>0</v>
      </c>
      <c r="D145" s="2">
        <f>IF(A145&gt;F$3,0,COUNTIF(Staff!H147:H646,B145))</f>
        <v>0</v>
      </c>
    </row>
    <row r="146" spans="1:4" x14ac:dyDescent="0.2">
      <c r="A146">
        <v>139</v>
      </c>
      <c r="B146" s="3">
        <f t="shared" si="2"/>
        <v>0</v>
      </c>
      <c r="C146" s="2">
        <f>IF(A146&gt;F$3,0,COUNTIF(Residents!K150:K649,B146))</f>
        <v>0</v>
      </c>
      <c r="D146" s="2">
        <f>IF(A146&gt;F$3,0,COUNTIF(Staff!H148:H647,B146))</f>
        <v>0</v>
      </c>
    </row>
    <row r="147" spans="1:4" x14ac:dyDescent="0.2">
      <c r="A147">
        <v>140</v>
      </c>
      <c r="B147" s="3">
        <f t="shared" si="2"/>
        <v>0</v>
      </c>
      <c r="C147" s="2">
        <f>IF(A147&gt;F$3,0,COUNTIF(Residents!K151:K650,B147))</f>
        <v>0</v>
      </c>
      <c r="D147" s="2">
        <f>IF(A147&gt;F$3,0,COUNTIF(Staff!H149:H648,B147))</f>
        <v>0</v>
      </c>
    </row>
    <row r="148" spans="1:4" x14ac:dyDescent="0.2">
      <c r="A148">
        <v>141</v>
      </c>
      <c r="B148" s="3">
        <f t="shared" si="2"/>
        <v>0</v>
      </c>
      <c r="C148" s="2">
        <f>IF(A148&gt;F$3,0,COUNTIF(Residents!K152:K651,B148))</f>
        <v>0</v>
      </c>
      <c r="D148" s="2">
        <f>IF(A148&gt;F$3,0,COUNTIF(Staff!H150:H649,B148))</f>
        <v>0</v>
      </c>
    </row>
    <row r="149" spans="1:4" x14ac:dyDescent="0.2">
      <c r="A149">
        <v>142</v>
      </c>
      <c r="B149" s="3">
        <f t="shared" si="2"/>
        <v>0</v>
      </c>
      <c r="C149" s="2">
        <f>IF(A149&gt;F$3,0,COUNTIF(Residents!K153:K652,B149))</f>
        <v>0</v>
      </c>
      <c r="D149" s="2">
        <f>IF(A149&gt;F$3,0,COUNTIF(Staff!H151:H650,B149))</f>
        <v>0</v>
      </c>
    </row>
    <row r="150" spans="1:4" x14ac:dyDescent="0.2">
      <c r="A150">
        <v>143</v>
      </c>
      <c r="B150" s="3">
        <f t="shared" si="2"/>
        <v>0</v>
      </c>
      <c r="C150" s="2">
        <f>IF(A150&gt;F$3,0,COUNTIF(Residents!K154:K653,B150))</f>
        <v>0</v>
      </c>
      <c r="D150" s="2">
        <f>IF(A150&gt;F$3,0,COUNTIF(Staff!H152:H651,B150))</f>
        <v>0</v>
      </c>
    </row>
    <row r="151" spans="1:4" x14ac:dyDescent="0.2">
      <c r="A151">
        <v>144</v>
      </c>
      <c r="B151" s="3">
        <f t="shared" si="2"/>
        <v>0</v>
      </c>
      <c r="C151" s="2">
        <f>IF(A151&gt;F$3,0,COUNTIF(Residents!K155:K654,B151))</f>
        <v>0</v>
      </c>
      <c r="D151" s="2">
        <f>IF(A151&gt;F$3,0,COUNTIF(Staff!H153:H652,B151))</f>
        <v>0</v>
      </c>
    </row>
    <row r="152" spans="1:4" x14ac:dyDescent="0.2">
      <c r="A152">
        <v>145</v>
      </c>
      <c r="B152" s="3">
        <f t="shared" si="2"/>
        <v>0</v>
      </c>
      <c r="C152" s="2">
        <f>IF(A152&gt;F$3,0,COUNTIF(Residents!K156:K655,B152))</f>
        <v>0</v>
      </c>
      <c r="D152" s="2">
        <f>IF(A152&gt;F$3,0,COUNTIF(Staff!H154:H653,B152))</f>
        <v>0</v>
      </c>
    </row>
    <row r="153" spans="1:4" x14ac:dyDescent="0.2">
      <c r="A153">
        <v>146</v>
      </c>
      <c r="B153" s="3">
        <f t="shared" si="2"/>
        <v>0</v>
      </c>
      <c r="C153" s="2">
        <f>IF(A153&gt;F$3,0,COUNTIF(Residents!K157:K656,B153))</f>
        <v>0</v>
      </c>
      <c r="D153" s="2">
        <f>IF(A153&gt;F$3,0,COUNTIF(Staff!H155:H654,B153))</f>
        <v>0</v>
      </c>
    </row>
    <row r="154" spans="1:4" x14ac:dyDescent="0.2">
      <c r="A154">
        <v>147</v>
      </c>
      <c r="B154" s="3">
        <f t="shared" si="2"/>
        <v>0</v>
      </c>
      <c r="C154" s="2">
        <f>IF(A154&gt;F$3,0,COUNTIF(Residents!K158:K657,B154))</f>
        <v>0</v>
      </c>
      <c r="D154" s="2">
        <f>IF(A154&gt;F$3,0,COUNTIF(Staff!H156:H655,B154))</f>
        <v>0</v>
      </c>
    </row>
    <row r="155" spans="1:4" x14ac:dyDescent="0.2">
      <c r="A155">
        <v>148</v>
      </c>
      <c r="B155" s="3">
        <f t="shared" si="2"/>
        <v>0</v>
      </c>
      <c r="C155" s="2">
        <f>IF(A155&gt;F$3,0,COUNTIF(Residents!K159:K658,B155))</f>
        <v>0</v>
      </c>
      <c r="D155" s="2">
        <f>IF(A155&gt;F$3,0,COUNTIF(Staff!H157:H656,B155))</f>
        <v>0</v>
      </c>
    </row>
    <row r="156" spans="1:4" x14ac:dyDescent="0.2">
      <c r="A156">
        <v>149</v>
      </c>
      <c r="B156" s="3">
        <f t="shared" si="2"/>
        <v>0</v>
      </c>
      <c r="C156" s="2">
        <f>IF(A156&gt;F$3,0,COUNTIF(Residents!K160:K659,B156))</f>
        <v>0</v>
      </c>
      <c r="D156" s="2">
        <f>IF(A156&gt;F$3,0,COUNTIF(Staff!H158:H657,B156))</f>
        <v>0</v>
      </c>
    </row>
    <row r="157" spans="1:4" x14ac:dyDescent="0.2">
      <c r="A157">
        <v>150</v>
      </c>
      <c r="B157" s="3">
        <f t="shared" si="2"/>
        <v>0</v>
      </c>
      <c r="C157" s="2">
        <f>IF(A157&gt;F$3,0,COUNTIF(Residents!K161:K660,B157))</f>
        <v>0</v>
      </c>
      <c r="D157" s="2">
        <f>IF(A157&gt;F$3,0,COUNTIF(Staff!H159:H658,B157))</f>
        <v>0</v>
      </c>
    </row>
    <row r="158" spans="1:4" x14ac:dyDescent="0.2">
      <c r="A158">
        <v>151</v>
      </c>
      <c r="B158" s="3">
        <f t="shared" si="2"/>
        <v>0</v>
      </c>
      <c r="C158" s="2">
        <f>IF(A158&gt;F$3,0,COUNTIF(Residents!K162:K661,B158))</f>
        <v>0</v>
      </c>
      <c r="D158" s="2">
        <f>IF(A158&gt;F$3,0,COUNTIF(Staff!H160:H659,B158))</f>
        <v>0</v>
      </c>
    </row>
    <row r="159" spans="1:4" x14ac:dyDescent="0.2">
      <c r="A159">
        <v>152</v>
      </c>
      <c r="B159" s="3">
        <f t="shared" si="2"/>
        <v>0</v>
      </c>
      <c r="C159" s="2">
        <f>IF(A159&gt;F$3,0,COUNTIF(Residents!K163:K662,B159))</f>
        <v>0</v>
      </c>
      <c r="D159" s="2">
        <f>IF(A159&gt;F$3,0,COUNTIF(Staff!H161:H660,B159))</f>
        <v>0</v>
      </c>
    </row>
    <row r="160" spans="1:4" x14ac:dyDescent="0.2">
      <c r="A160">
        <v>153</v>
      </c>
      <c r="B160" s="3">
        <f t="shared" si="2"/>
        <v>0</v>
      </c>
      <c r="C160" s="2">
        <f>IF(A160&gt;F$3,0,COUNTIF(Residents!K164:K663,B160))</f>
        <v>0</v>
      </c>
      <c r="D160" s="2">
        <f>IF(A160&gt;F$3,0,COUNTIF(Staff!H162:H661,B160))</f>
        <v>0</v>
      </c>
    </row>
    <row r="161" spans="1:4" x14ac:dyDescent="0.2">
      <c r="A161">
        <v>154</v>
      </c>
      <c r="B161" s="3">
        <f t="shared" si="2"/>
        <v>0</v>
      </c>
      <c r="C161" s="2">
        <f>IF(A161&gt;F$3,0,COUNTIF(Residents!K165:K664,B161))</f>
        <v>0</v>
      </c>
      <c r="D161" s="2">
        <f>IF(A161&gt;F$3,0,COUNTIF(Staff!H163:H662,B161))</f>
        <v>0</v>
      </c>
    </row>
    <row r="162" spans="1:4" x14ac:dyDescent="0.2">
      <c r="A162">
        <v>155</v>
      </c>
      <c r="B162" s="3">
        <f t="shared" si="2"/>
        <v>0</v>
      </c>
      <c r="C162" s="2">
        <f>IF(A162&gt;F$3,0,COUNTIF(Residents!K166:K665,B162))</f>
        <v>0</v>
      </c>
      <c r="D162" s="2">
        <f>IF(A162&gt;F$3,0,COUNTIF(Staff!H164:H663,B162))</f>
        <v>0</v>
      </c>
    </row>
    <row r="163" spans="1:4" x14ac:dyDescent="0.2">
      <c r="A163">
        <v>156</v>
      </c>
      <c r="B163" s="3">
        <f t="shared" si="2"/>
        <v>0</v>
      </c>
      <c r="C163" s="2">
        <f>IF(A163&gt;F$3,0,COUNTIF(Residents!K167:K666,B163))</f>
        <v>0</v>
      </c>
      <c r="D163" s="2">
        <f>IF(A163&gt;F$3,0,COUNTIF(Staff!H165:H664,B163))</f>
        <v>0</v>
      </c>
    </row>
    <row r="164" spans="1:4" x14ac:dyDescent="0.2">
      <c r="A164">
        <v>157</v>
      </c>
      <c r="B164" s="3">
        <f t="shared" si="2"/>
        <v>0</v>
      </c>
      <c r="C164" s="2">
        <f>IF(A164&gt;F$3,0,COUNTIF(Residents!K168:K667,B164))</f>
        <v>0</v>
      </c>
      <c r="D164" s="2">
        <f>IF(A164&gt;F$3,0,COUNTIF(Staff!H166:H665,B164))</f>
        <v>0</v>
      </c>
    </row>
    <row r="165" spans="1:4" x14ac:dyDescent="0.2">
      <c r="A165">
        <v>158</v>
      </c>
      <c r="B165" s="3">
        <f t="shared" si="2"/>
        <v>0</v>
      </c>
      <c r="C165" s="2">
        <f>IF(A165&gt;F$3,0,COUNTIF(Residents!K169:K668,B165))</f>
        <v>0</v>
      </c>
      <c r="D165" s="2">
        <f>IF(A165&gt;F$3,0,COUNTIF(Staff!H167:H666,B165))</f>
        <v>0</v>
      </c>
    </row>
    <row r="166" spans="1:4" x14ac:dyDescent="0.2">
      <c r="A166">
        <v>159</v>
      </c>
      <c r="B166" s="3">
        <f t="shared" si="2"/>
        <v>0</v>
      </c>
      <c r="C166" s="2">
        <f>IF(A166&gt;F$3,0,COUNTIF(Residents!K170:K669,B166))</f>
        <v>0</v>
      </c>
      <c r="D166" s="2">
        <f>IF(A166&gt;F$3,0,COUNTIF(Staff!H168:H667,B166))</f>
        <v>0</v>
      </c>
    </row>
    <row r="167" spans="1:4" x14ac:dyDescent="0.2">
      <c r="A167">
        <v>160</v>
      </c>
      <c r="B167" s="3">
        <f t="shared" si="2"/>
        <v>0</v>
      </c>
      <c r="C167" s="2">
        <f>IF(A167&gt;F$3,0,COUNTIF(Residents!K171:K670,B167))</f>
        <v>0</v>
      </c>
      <c r="D167" s="2">
        <f>IF(A167&gt;F$3,0,COUNTIF(Staff!H169:H668,B167))</f>
        <v>0</v>
      </c>
    </row>
    <row r="168" spans="1:4" x14ac:dyDescent="0.2">
      <c r="A168">
        <v>161</v>
      </c>
      <c r="B168" s="3">
        <f t="shared" si="2"/>
        <v>0</v>
      </c>
      <c r="C168" s="2">
        <f>IF(A168&gt;F$3,0,COUNTIF(Residents!K172:K671,B168))</f>
        <v>0</v>
      </c>
      <c r="D168" s="2">
        <f>IF(A168&gt;F$3,0,COUNTIF(Staff!H170:H669,B168))</f>
        <v>0</v>
      </c>
    </row>
    <row r="169" spans="1:4" x14ac:dyDescent="0.2">
      <c r="A169">
        <v>162</v>
      </c>
      <c r="B169" s="3">
        <f t="shared" si="2"/>
        <v>0</v>
      </c>
      <c r="C169" s="2">
        <f>IF(A169&gt;F$3,0,COUNTIF(Residents!K173:K672,B169))</f>
        <v>0</v>
      </c>
      <c r="D169" s="2">
        <f>IF(A169&gt;F$3,0,COUNTIF(Staff!H171:H670,B169))</f>
        <v>0</v>
      </c>
    </row>
    <row r="170" spans="1:4" x14ac:dyDescent="0.2">
      <c r="A170">
        <v>163</v>
      </c>
      <c r="B170" s="3">
        <f t="shared" si="2"/>
        <v>0</v>
      </c>
      <c r="C170" s="2">
        <f>IF(A170&gt;F$3,0,COUNTIF(Residents!K174:K673,B170))</f>
        <v>0</v>
      </c>
      <c r="D170" s="2">
        <f>IF(A170&gt;F$3,0,COUNTIF(Staff!H172:H671,B170))</f>
        <v>0</v>
      </c>
    </row>
    <row r="171" spans="1:4" x14ac:dyDescent="0.2">
      <c r="A171">
        <v>164</v>
      </c>
      <c r="B171" s="3">
        <f t="shared" si="2"/>
        <v>0</v>
      </c>
      <c r="C171" s="2">
        <f>IF(A171&gt;F$3,0,COUNTIF(Residents!K175:K674,B171))</f>
        <v>0</v>
      </c>
      <c r="D171" s="2">
        <f>IF(A171&gt;F$3,0,COUNTIF(Staff!H173:H672,B171))</f>
        <v>0</v>
      </c>
    </row>
    <row r="172" spans="1:4" x14ac:dyDescent="0.2">
      <c r="A172">
        <v>165</v>
      </c>
      <c r="B172" s="3">
        <f t="shared" si="2"/>
        <v>0</v>
      </c>
      <c r="C172" s="2">
        <f>IF(A172&gt;F$3,0,COUNTIF(Residents!K176:K675,B172))</f>
        <v>0</v>
      </c>
      <c r="D172" s="2">
        <f>IF(A172&gt;F$3,0,COUNTIF(Staff!H174:H673,B172))</f>
        <v>0</v>
      </c>
    </row>
    <row r="173" spans="1:4" x14ac:dyDescent="0.2">
      <c r="A173">
        <v>166</v>
      </c>
      <c r="B173" s="3">
        <f t="shared" si="2"/>
        <v>0</v>
      </c>
      <c r="C173" s="2">
        <f>IF(A173&gt;F$3,0,COUNTIF(Residents!K177:K676,B173))</f>
        <v>0</v>
      </c>
      <c r="D173" s="2">
        <f>IF(A173&gt;F$3,0,COUNTIF(Staff!H175:H674,B173))</f>
        <v>0</v>
      </c>
    </row>
    <row r="174" spans="1:4" x14ac:dyDescent="0.2">
      <c r="A174">
        <v>167</v>
      </c>
      <c r="B174" s="3">
        <f t="shared" si="2"/>
        <v>0</v>
      </c>
      <c r="C174" s="2">
        <f>IF(A174&gt;F$3,0,COUNTIF(Residents!K178:K677,B174))</f>
        <v>0</v>
      </c>
      <c r="D174" s="2">
        <f>IF(A174&gt;F$3,0,COUNTIF(Staff!H176:H675,B174))</f>
        <v>0</v>
      </c>
    </row>
    <row r="175" spans="1:4" x14ac:dyDescent="0.2">
      <c r="A175">
        <v>168</v>
      </c>
      <c r="B175" s="3">
        <f t="shared" si="2"/>
        <v>0</v>
      </c>
      <c r="C175" s="2">
        <f>IF(A175&gt;F$3,0,COUNTIF(Residents!K179:K678,B175))</f>
        <v>0</v>
      </c>
      <c r="D175" s="2">
        <f>IF(A175&gt;F$3,0,COUNTIF(Staff!H177:H676,B175))</f>
        <v>0</v>
      </c>
    </row>
    <row r="176" spans="1:4" x14ac:dyDescent="0.2">
      <c r="A176">
        <v>169</v>
      </c>
      <c r="B176" s="3">
        <f t="shared" si="2"/>
        <v>0</v>
      </c>
      <c r="C176" s="2">
        <f>IF(A176&gt;F$3,0,COUNTIF(Residents!K180:K679,B176))</f>
        <v>0</v>
      </c>
      <c r="D176" s="2">
        <f>IF(A176&gt;F$3,0,COUNTIF(Staff!H178:H677,B176))</f>
        <v>0</v>
      </c>
    </row>
    <row r="177" spans="1:4" x14ac:dyDescent="0.2">
      <c r="A177">
        <v>170</v>
      </c>
      <c r="B177" s="3">
        <f t="shared" si="2"/>
        <v>0</v>
      </c>
      <c r="C177" s="2">
        <f>IF(A177&gt;F$3,0,COUNTIF(Residents!K181:K680,B177))</f>
        <v>0</v>
      </c>
      <c r="D177" s="2">
        <f>IF(A177&gt;F$3,0,COUNTIF(Staff!H179:H678,B177))</f>
        <v>0</v>
      </c>
    </row>
    <row r="178" spans="1:4" x14ac:dyDescent="0.2">
      <c r="A178">
        <v>171</v>
      </c>
      <c r="B178" s="3">
        <f t="shared" si="2"/>
        <v>0</v>
      </c>
      <c r="C178" s="2">
        <f>IF(A178&gt;F$3,0,COUNTIF(Residents!K182:K681,B178))</f>
        <v>0</v>
      </c>
      <c r="D178" s="2">
        <f>IF(A178&gt;F$3,0,COUNTIF(Staff!H180:H679,B178))</f>
        <v>0</v>
      </c>
    </row>
    <row r="179" spans="1:4" x14ac:dyDescent="0.2">
      <c r="A179">
        <v>172</v>
      </c>
      <c r="B179" s="3">
        <f t="shared" si="2"/>
        <v>0</v>
      </c>
      <c r="C179" s="2">
        <f>IF(A179&gt;F$3,0,COUNTIF(Residents!K183:K682,B179))</f>
        <v>0</v>
      </c>
      <c r="D179" s="2">
        <f>IF(A179&gt;F$3,0,COUNTIF(Staff!H181:H680,B179))</f>
        <v>0</v>
      </c>
    </row>
    <row r="180" spans="1:4" x14ac:dyDescent="0.2">
      <c r="A180">
        <v>173</v>
      </c>
      <c r="B180" s="3">
        <f t="shared" si="2"/>
        <v>0</v>
      </c>
      <c r="C180" s="2">
        <f>IF(A180&gt;F$3,0,COUNTIF(Residents!K184:K683,B180))</f>
        <v>0</v>
      </c>
      <c r="D180" s="2">
        <f>IF(A180&gt;F$3,0,COUNTIF(Staff!H182:H681,B180))</f>
        <v>0</v>
      </c>
    </row>
    <row r="181" spans="1:4" x14ac:dyDescent="0.2">
      <c r="A181">
        <v>174</v>
      </c>
      <c r="B181" s="3">
        <f t="shared" si="2"/>
        <v>0</v>
      </c>
      <c r="C181" s="2">
        <f>IF(A181&gt;F$3,0,COUNTIF(Residents!K185:K684,B181))</f>
        <v>0</v>
      </c>
      <c r="D181" s="2">
        <f>IF(A181&gt;F$3,0,COUNTIF(Staff!H183:H682,B181))</f>
        <v>0</v>
      </c>
    </row>
    <row r="182" spans="1:4" x14ac:dyDescent="0.2">
      <c r="A182">
        <v>175</v>
      </c>
      <c r="B182" s="3">
        <f t="shared" si="2"/>
        <v>0</v>
      </c>
      <c r="C182" s="2">
        <f>IF(A182&gt;F$3,0,COUNTIF(Residents!K186:K685,B182))</f>
        <v>0</v>
      </c>
      <c r="D182" s="2">
        <f>IF(A182&gt;F$3,0,COUNTIF(Staff!H184:H683,B182))</f>
        <v>0</v>
      </c>
    </row>
    <row r="183" spans="1:4" x14ac:dyDescent="0.2">
      <c r="A183">
        <v>176</v>
      </c>
      <c r="B183" s="3">
        <f t="shared" si="2"/>
        <v>0</v>
      </c>
      <c r="C183" s="2">
        <f>IF(A183&gt;F$3,0,COUNTIF(Residents!K187:K686,B183))</f>
        <v>0</v>
      </c>
      <c r="D183" s="2">
        <f>IF(A183&gt;F$3,0,COUNTIF(Staff!H185:H684,B183))</f>
        <v>0</v>
      </c>
    </row>
    <row r="184" spans="1:4" x14ac:dyDescent="0.2">
      <c r="A184">
        <v>177</v>
      </c>
      <c r="B184" s="3">
        <f t="shared" si="2"/>
        <v>0</v>
      </c>
      <c r="C184" s="2">
        <f>IF(A184&gt;F$3,0,COUNTIF(Residents!K188:K687,B184))</f>
        <v>0</v>
      </c>
      <c r="D184" s="2">
        <f>IF(A184&gt;F$3,0,COUNTIF(Staff!H186:H685,B184))</f>
        <v>0</v>
      </c>
    </row>
    <row r="185" spans="1:4" x14ac:dyDescent="0.2">
      <c r="A185">
        <v>178</v>
      </c>
      <c r="B185" s="3">
        <f t="shared" si="2"/>
        <v>0</v>
      </c>
      <c r="C185" s="2">
        <f>IF(A185&gt;F$3,0,COUNTIF(Residents!K189:K688,B185))</f>
        <v>0</v>
      </c>
      <c r="D185" s="2">
        <f>IF(A185&gt;F$3,0,COUNTIF(Staff!H187:H686,B185))</f>
        <v>0</v>
      </c>
    </row>
    <row r="186" spans="1:4" x14ac:dyDescent="0.2">
      <c r="A186">
        <v>179</v>
      </c>
      <c r="B186" s="3">
        <f t="shared" si="2"/>
        <v>0</v>
      </c>
      <c r="C186" s="2">
        <f>IF(A186&gt;F$3,0,COUNTIF(Residents!K190:K689,B186))</f>
        <v>0</v>
      </c>
      <c r="D186" s="2">
        <f>IF(A186&gt;F$3,0,COUNTIF(Staff!H188:H687,B186))</f>
        <v>0</v>
      </c>
    </row>
    <row r="187" spans="1:4" x14ac:dyDescent="0.2">
      <c r="A187">
        <v>180</v>
      </c>
      <c r="B187" s="3">
        <f t="shared" si="2"/>
        <v>0</v>
      </c>
      <c r="C187" s="2">
        <f>IF(A187&gt;F$3,0,COUNTIF(Residents!K191:K690,B187))</f>
        <v>0</v>
      </c>
      <c r="D187" s="2">
        <f>IF(A187&gt;F$3,0,COUNTIF(Staff!H189:H688,B187))</f>
        <v>0</v>
      </c>
    </row>
    <row r="188" spans="1:4" x14ac:dyDescent="0.2">
      <c r="A188">
        <v>181</v>
      </c>
      <c r="B188" s="3">
        <f t="shared" si="2"/>
        <v>0</v>
      </c>
      <c r="C188" s="2">
        <f>IF(A188&gt;F$3,0,COUNTIF(Residents!K192:K691,B188))</f>
        <v>0</v>
      </c>
      <c r="D188" s="2">
        <f>IF(A188&gt;F$3,0,COUNTIF(Staff!H190:H689,B188))</f>
        <v>0</v>
      </c>
    </row>
    <row r="189" spans="1:4" x14ac:dyDescent="0.2">
      <c r="A189">
        <v>182</v>
      </c>
      <c r="B189" s="3">
        <f t="shared" si="2"/>
        <v>0</v>
      </c>
      <c r="C189" s="2">
        <f>IF(A189&gt;F$3,0,COUNTIF(Residents!K193:K692,B189))</f>
        <v>0</v>
      </c>
      <c r="D189" s="2">
        <f>IF(A189&gt;F$3,0,COUNTIF(Staff!H191:H690,B189))</f>
        <v>0</v>
      </c>
    </row>
    <row r="190" spans="1:4" x14ac:dyDescent="0.2">
      <c r="A190">
        <v>183</v>
      </c>
      <c r="B190" s="3">
        <f t="shared" si="2"/>
        <v>0</v>
      </c>
      <c r="C190" s="2">
        <f>IF(A190&gt;F$3,0,COUNTIF(Residents!K194:K693,B190))</f>
        <v>0</v>
      </c>
      <c r="D190" s="2">
        <f>IF(A190&gt;F$3,0,COUNTIF(Staff!H192:H691,B190))</f>
        <v>0</v>
      </c>
    </row>
    <row r="191" spans="1:4" x14ac:dyDescent="0.2">
      <c r="A191">
        <v>184</v>
      </c>
      <c r="B191" s="3">
        <f t="shared" si="2"/>
        <v>0</v>
      </c>
      <c r="C191" s="2">
        <f>IF(A191&gt;F$3,0,COUNTIF(Residents!K195:K694,B191))</f>
        <v>0</v>
      </c>
      <c r="D191" s="2">
        <f>IF(A191&gt;F$3,0,COUNTIF(Staff!H193:H692,B191))</f>
        <v>0</v>
      </c>
    </row>
    <row r="192" spans="1:4" x14ac:dyDescent="0.2">
      <c r="A192">
        <v>185</v>
      </c>
      <c r="B192" s="3">
        <f t="shared" si="2"/>
        <v>0</v>
      </c>
      <c r="C192" s="2">
        <f>IF(A192&gt;F$3,0,COUNTIF(Residents!K196:K695,B192))</f>
        <v>0</v>
      </c>
      <c r="D192" s="2">
        <f>IF(A192&gt;F$3,0,COUNTIF(Staff!H194:H693,B192))</f>
        <v>0</v>
      </c>
    </row>
    <row r="193" spans="1:4" x14ac:dyDescent="0.2">
      <c r="A193">
        <v>186</v>
      </c>
      <c r="B193" s="3">
        <f t="shared" si="2"/>
        <v>0</v>
      </c>
      <c r="C193" s="2">
        <f>IF(A193&gt;F$3,0,COUNTIF(Residents!K197:K696,B193))</f>
        <v>0</v>
      </c>
      <c r="D193" s="2">
        <f>IF(A193&gt;F$3,0,COUNTIF(Staff!H195:H694,B193))</f>
        <v>0</v>
      </c>
    </row>
    <row r="194" spans="1:4" x14ac:dyDescent="0.2">
      <c r="A194">
        <v>187</v>
      </c>
      <c r="B194" s="3">
        <f t="shared" si="2"/>
        <v>0</v>
      </c>
      <c r="C194" s="2">
        <f>IF(A194&gt;F$3,0,COUNTIF(Residents!K198:K697,B194))</f>
        <v>0</v>
      </c>
      <c r="D194" s="2">
        <f>IF(A194&gt;F$3,0,COUNTIF(Staff!H196:H695,B194))</f>
        <v>0</v>
      </c>
    </row>
    <row r="195" spans="1:4" x14ac:dyDescent="0.2">
      <c r="A195">
        <v>188</v>
      </c>
      <c r="B195" s="3">
        <f t="shared" si="2"/>
        <v>0</v>
      </c>
      <c r="C195" s="2">
        <f>IF(A195&gt;F$3,0,COUNTIF(Residents!K199:K698,B195))</f>
        <v>0</v>
      </c>
      <c r="D195" s="2">
        <f>IF(A195&gt;F$3,0,COUNTIF(Staff!H197:H696,B195))</f>
        <v>0</v>
      </c>
    </row>
    <row r="196" spans="1:4" x14ac:dyDescent="0.2">
      <c r="A196">
        <v>189</v>
      </c>
      <c r="B196" s="3">
        <f t="shared" ref="B196:B259" si="3">IF(B$4+A196&lt;C$4+1,B$4+A196,C$4)</f>
        <v>0</v>
      </c>
      <c r="C196" s="2">
        <f>IF(A196&gt;F$3,0,COUNTIF(Residents!K200:K699,B196))</f>
        <v>0</v>
      </c>
      <c r="D196" s="2">
        <f>IF(A196&gt;F$3,0,COUNTIF(Staff!H198:H697,B196))</f>
        <v>0</v>
      </c>
    </row>
    <row r="197" spans="1:4" x14ac:dyDescent="0.2">
      <c r="A197">
        <v>190</v>
      </c>
      <c r="B197" s="3">
        <f t="shared" si="3"/>
        <v>0</v>
      </c>
      <c r="C197" s="2">
        <f>IF(A197&gt;F$3,0,COUNTIF(Residents!K201:K700,B197))</f>
        <v>0</v>
      </c>
      <c r="D197" s="2">
        <f>IF(A197&gt;F$3,0,COUNTIF(Staff!H199:H698,B197))</f>
        <v>0</v>
      </c>
    </row>
    <row r="198" spans="1:4" x14ac:dyDescent="0.2">
      <c r="A198">
        <v>191</v>
      </c>
      <c r="B198" s="3">
        <f t="shared" si="3"/>
        <v>0</v>
      </c>
      <c r="C198" s="2">
        <f>IF(A198&gt;F$3,0,COUNTIF(Residents!K202:K701,B198))</f>
        <v>0</v>
      </c>
      <c r="D198" s="2">
        <f>IF(A198&gt;F$3,0,COUNTIF(Staff!H200:H699,B198))</f>
        <v>0</v>
      </c>
    </row>
    <row r="199" spans="1:4" x14ac:dyDescent="0.2">
      <c r="A199">
        <v>192</v>
      </c>
      <c r="B199" s="3">
        <f t="shared" si="3"/>
        <v>0</v>
      </c>
      <c r="C199" s="2">
        <f>IF(A199&gt;F$3,0,COUNTIF(Residents!K203:K702,B199))</f>
        <v>0</v>
      </c>
      <c r="D199" s="2">
        <f>IF(A199&gt;F$3,0,COUNTIF(Staff!H201:H700,B199))</f>
        <v>0</v>
      </c>
    </row>
    <row r="200" spans="1:4" x14ac:dyDescent="0.2">
      <c r="A200">
        <v>193</v>
      </c>
      <c r="B200" s="3">
        <f t="shared" si="3"/>
        <v>0</v>
      </c>
      <c r="C200" s="2">
        <f>IF(A200&gt;F$3,0,COUNTIF(Residents!K204:K703,B200))</f>
        <v>0</v>
      </c>
      <c r="D200" s="2">
        <f>IF(A200&gt;F$3,0,COUNTIF(Staff!H202:H701,B200))</f>
        <v>0</v>
      </c>
    </row>
    <row r="201" spans="1:4" x14ac:dyDescent="0.2">
      <c r="A201">
        <v>194</v>
      </c>
      <c r="B201" s="3">
        <f t="shared" si="3"/>
        <v>0</v>
      </c>
      <c r="C201" s="2">
        <f>IF(A201&gt;F$3,0,COUNTIF(Residents!K205:K704,B201))</f>
        <v>0</v>
      </c>
      <c r="D201" s="2">
        <f>IF(A201&gt;F$3,0,COUNTIF(Staff!H203:H702,B201))</f>
        <v>0</v>
      </c>
    </row>
    <row r="202" spans="1:4" x14ac:dyDescent="0.2">
      <c r="A202">
        <v>195</v>
      </c>
      <c r="B202" s="3">
        <f t="shared" si="3"/>
        <v>0</v>
      </c>
      <c r="C202" s="2">
        <f>IF(A202&gt;F$3,0,COUNTIF(Residents!K206:K705,B202))</f>
        <v>0</v>
      </c>
      <c r="D202" s="2">
        <f>IF(A202&gt;F$3,0,COUNTIF(Staff!H204:H703,B202))</f>
        <v>0</v>
      </c>
    </row>
    <row r="203" spans="1:4" x14ac:dyDescent="0.2">
      <c r="A203">
        <v>196</v>
      </c>
      <c r="B203" s="3">
        <f t="shared" si="3"/>
        <v>0</v>
      </c>
      <c r="C203" s="2">
        <f>IF(A203&gt;F$3,0,COUNTIF(Residents!K207:K706,B203))</f>
        <v>0</v>
      </c>
      <c r="D203" s="2">
        <f>IF(A203&gt;F$3,0,COUNTIF(Staff!H205:H704,B203))</f>
        <v>0</v>
      </c>
    </row>
    <row r="204" spans="1:4" x14ac:dyDescent="0.2">
      <c r="A204">
        <v>197</v>
      </c>
      <c r="B204" s="3">
        <f t="shared" si="3"/>
        <v>0</v>
      </c>
      <c r="C204" s="2">
        <f>IF(A204&gt;F$3,0,COUNTIF(Residents!K208:K707,B204))</f>
        <v>0</v>
      </c>
      <c r="D204" s="2">
        <f>IF(A204&gt;F$3,0,COUNTIF(Staff!H206:H705,B204))</f>
        <v>0</v>
      </c>
    </row>
    <row r="205" spans="1:4" x14ac:dyDescent="0.2">
      <c r="A205">
        <v>198</v>
      </c>
      <c r="B205" s="3">
        <f t="shared" si="3"/>
        <v>0</v>
      </c>
      <c r="C205" s="2">
        <f>IF(A205&gt;F$3,0,COUNTIF(Residents!K209:K708,B205))</f>
        <v>0</v>
      </c>
      <c r="D205" s="2">
        <f>IF(A205&gt;F$3,0,COUNTIF(Staff!H207:H706,B205))</f>
        <v>0</v>
      </c>
    </row>
    <row r="206" spans="1:4" x14ac:dyDescent="0.2">
      <c r="A206">
        <v>199</v>
      </c>
      <c r="B206" s="3">
        <f t="shared" si="3"/>
        <v>0</v>
      </c>
      <c r="C206" s="2">
        <f>IF(A206&gt;F$3,0,COUNTIF(Residents!K210:K709,B206))</f>
        <v>0</v>
      </c>
      <c r="D206" s="2">
        <f>IF(A206&gt;F$3,0,COUNTIF(Staff!H208:H707,B206))</f>
        <v>0</v>
      </c>
    </row>
    <row r="207" spans="1:4" x14ac:dyDescent="0.2">
      <c r="A207">
        <v>200</v>
      </c>
      <c r="B207" s="3">
        <f t="shared" si="3"/>
        <v>0</v>
      </c>
      <c r="C207" s="2">
        <f>IF(A207&gt;F$3,0,COUNTIF(Residents!K211:K710,B207))</f>
        <v>0</v>
      </c>
      <c r="D207" s="2">
        <f>IF(A207&gt;F$3,0,COUNTIF(Staff!H209:H708,B207))</f>
        <v>0</v>
      </c>
    </row>
    <row r="208" spans="1:4" x14ac:dyDescent="0.2">
      <c r="A208">
        <v>201</v>
      </c>
      <c r="B208" s="3">
        <f t="shared" si="3"/>
        <v>0</v>
      </c>
      <c r="C208" s="2">
        <f>IF(A208&gt;F$3,0,COUNTIF(Residents!K212:K711,B208))</f>
        <v>0</v>
      </c>
      <c r="D208" s="2">
        <f>IF(A208&gt;F$3,0,COUNTIF(Staff!H210:H709,B208))</f>
        <v>0</v>
      </c>
    </row>
    <row r="209" spans="1:4" x14ac:dyDescent="0.2">
      <c r="A209">
        <v>202</v>
      </c>
      <c r="B209" s="3">
        <f t="shared" si="3"/>
        <v>0</v>
      </c>
      <c r="C209" s="2">
        <f>IF(A209&gt;F$3,0,COUNTIF(Residents!K213:K712,B209))</f>
        <v>0</v>
      </c>
      <c r="D209" s="2">
        <f>IF(A209&gt;F$3,0,COUNTIF(Staff!H211:H710,B209))</f>
        <v>0</v>
      </c>
    </row>
    <row r="210" spans="1:4" x14ac:dyDescent="0.2">
      <c r="A210">
        <v>203</v>
      </c>
      <c r="B210" s="3">
        <f t="shared" si="3"/>
        <v>0</v>
      </c>
      <c r="C210" s="2">
        <f>IF(A210&gt;F$3,0,COUNTIF(Residents!K214:K713,B210))</f>
        <v>0</v>
      </c>
      <c r="D210" s="2">
        <f>IF(A210&gt;F$3,0,COUNTIF(Staff!H212:H711,B210))</f>
        <v>0</v>
      </c>
    </row>
    <row r="211" spans="1:4" x14ac:dyDescent="0.2">
      <c r="A211">
        <v>204</v>
      </c>
      <c r="B211" s="3">
        <f t="shared" si="3"/>
        <v>0</v>
      </c>
      <c r="C211" s="2">
        <f>IF(A211&gt;F$3,0,COUNTIF(Residents!K215:K714,B211))</f>
        <v>0</v>
      </c>
      <c r="D211" s="2">
        <f>IF(A211&gt;F$3,0,COUNTIF(Staff!H213:H712,B211))</f>
        <v>0</v>
      </c>
    </row>
    <row r="212" spans="1:4" x14ac:dyDescent="0.2">
      <c r="A212">
        <v>205</v>
      </c>
      <c r="B212" s="3">
        <f t="shared" si="3"/>
        <v>0</v>
      </c>
      <c r="C212" s="2">
        <f>IF(A212&gt;F$3,0,COUNTIF(Residents!K216:K715,B212))</f>
        <v>0</v>
      </c>
      <c r="D212" s="2">
        <f>IF(A212&gt;F$3,0,COUNTIF(Staff!H214:H713,B212))</f>
        <v>0</v>
      </c>
    </row>
    <row r="213" spans="1:4" x14ac:dyDescent="0.2">
      <c r="A213">
        <v>206</v>
      </c>
      <c r="B213" s="3">
        <f t="shared" si="3"/>
        <v>0</v>
      </c>
      <c r="C213" s="2">
        <f>IF(A213&gt;F$3,0,COUNTIF(Residents!K217:K716,B213))</f>
        <v>0</v>
      </c>
      <c r="D213" s="2">
        <f>IF(A213&gt;F$3,0,COUNTIF(Staff!H215:H714,B213))</f>
        <v>0</v>
      </c>
    </row>
    <row r="214" spans="1:4" x14ac:dyDescent="0.2">
      <c r="A214">
        <v>207</v>
      </c>
      <c r="B214" s="3">
        <f t="shared" si="3"/>
        <v>0</v>
      </c>
      <c r="C214" s="2">
        <f>IF(A214&gt;F$3,0,COUNTIF(Residents!K218:K717,B214))</f>
        <v>0</v>
      </c>
      <c r="D214" s="2">
        <f>IF(A214&gt;F$3,0,COUNTIF(Staff!H216:H715,B214))</f>
        <v>0</v>
      </c>
    </row>
    <row r="215" spans="1:4" x14ac:dyDescent="0.2">
      <c r="A215">
        <v>208</v>
      </c>
      <c r="B215" s="3">
        <f t="shared" si="3"/>
        <v>0</v>
      </c>
      <c r="C215" s="2">
        <f>IF(A215&gt;F$3,0,COUNTIF(Residents!K219:K718,B215))</f>
        <v>0</v>
      </c>
      <c r="D215" s="2">
        <f>IF(A215&gt;F$3,0,COUNTIF(Staff!H217:H716,B215))</f>
        <v>0</v>
      </c>
    </row>
    <row r="216" spans="1:4" x14ac:dyDescent="0.2">
      <c r="A216">
        <v>209</v>
      </c>
      <c r="B216" s="3">
        <f t="shared" si="3"/>
        <v>0</v>
      </c>
      <c r="C216" s="2">
        <f>IF(A216&gt;F$3,0,COUNTIF(Residents!K220:K719,B216))</f>
        <v>0</v>
      </c>
      <c r="D216" s="2">
        <f>IF(A216&gt;F$3,0,COUNTIF(Staff!H218:H717,B216))</f>
        <v>0</v>
      </c>
    </row>
    <row r="217" spans="1:4" x14ac:dyDescent="0.2">
      <c r="A217">
        <v>210</v>
      </c>
      <c r="B217" s="3">
        <f t="shared" si="3"/>
        <v>0</v>
      </c>
      <c r="C217" s="2">
        <f>IF(A217&gt;F$3,0,COUNTIF(Residents!K221:K720,B217))</f>
        <v>0</v>
      </c>
      <c r="D217" s="2">
        <f>IF(A217&gt;F$3,0,COUNTIF(Staff!H219:H718,B217))</f>
        <v>0</v>
      </c>
    </row>
    <row r="218" spans="1:4" x14ac:dyDescent="0.2">
      <c r="A218">
        <v>211</v>
      </c>
      <c r="B218" s="3">
        <f t="shared" si="3"/>
        <v>0</v>
      </c>
      <c r="C218" s="2">
        <f>IF(A218&gt;F$3,0,COUNTIF(Residents!K222:K721,B218))</f>
        <v>0</v>
      </c>
      <c r="D218" s="2">
        <f>IF(A218&gt;F$3,0,COUNTIF(Staff!H220:H719,B218))</f>
        <v>0</v>
      </c>
    </row>
    <row r="219" spans="1:4" x14ac:dyDescent="0.2">
      <c r="A219">
        <v>212</v>
      </c>
      <c r="B219" s="3">
        <f t="shared" si="3"/>
        <v>0</v>
      </c>
      <c r="C219" s="2">
        <f>IF(A219&gt;F$3,0,COUNTIF(Residents!K223:K722,B219))</f>
        <v>0</v>
      </c>
      <c r="D219" s="2">
        <f>IF(A219&gt;F$3,0,COUNTIF(Staff!H221:H720,B219))</f>
        <v>0</v>
      </c>
    </row>
    <row r="220" spans="1:4" x14ac:dyDescent="0.2">
      <c r="A220">
        <v>213</v>
      </c>
      <c r="B220" s="3">
        <f t="shared" si="3"/>
        <v>0</v>
      </c>
      <c r="C220" s="2">
        <f>IF(A220&gt;F$3,0,COUNTIF(Residents!K224:K723,B220))</f>
        <v>0</v>
      </c>
      <c r="D220" s="2">
        <f>IF(A220&gt;F$3,0,COUNTIF(Staff!H222:H721,B220))</f>
        <v>0</v>
      </c>
    </row>
    <row r="221" spans="1:4" x14ac:dyDescent="0.2">
      <c r="A221">
        <v>214</v>
      </c>
      <c r="B221" s="3">
        <f t="shared" si="3"/>
        <v>0</v>
      </c>
      <c r="C221" s="2">
        <f>IF(A221&gt;F$3,0,COUNTIF(Residents!K225:K724,B221))</f>
        <v>0</v>
      </c>
      <c r="D221" s="2">
        <f>IF(A221&gt;F$3,0,COUNTIF(Staff!H223:H722,B221))</f>
        <v>0</v>
      </c>
    </row>
    <row r="222" spans="1:4" x14ac:dyDescent="0.2">
      <c r="A222">
        <v>215</v>
      </c>
      <c r="B222" s="3">
        <f t="shared" si="3"/>
        <v>0</v>
      </c>
      <c r="C222" s="2">
        <f>IF(A222&gt;F$3,0,COUNTIF(Residents!K226:K725,B222))</f>
        <v>0</v>
      </c>
      <c r="D222" s="2">
        <f>IF(A222&gt;F$3,0,COUNTIF(Staff!H224:H723,B222))</f>
        <v>0</v>
      </c>
    </row>
    <row r="223" spans="1:4" x14ac:dyDescent="0.2">
      <c r="A223">
        <v>216</v>
      </c>
      <c r="B223" s="3">
        <f t="shared" si="3"/>
        <v>0</v>
      </c>
      <c r="C223" s="2">
        <f>IF(A223&gt;F$3,0,COUNTIF(Residents!K227:K726,B223))</f>
        <v>0</v>
      </c>
      <c r="D223" s="2">
        <f>IF(A223&gt;F$3,0,COUNTIF(Staff!H225:H724,B223))</f>
        <v>0</v>
      </c>
    </row>
    <row r="224" spans="1:4" x14ac:dyDescent="0.2">
      <c r="A224">
        <v>217</v>
      </c>
      <c r="B224" s="3">
        <f t="shared" si="3"/>
        <v>0</v>
      </c>
      <c r="C224" s="2">
        <f>IF(A224&gt;F$3,0,COUNTIF(Residents!K228:K727,B224))</f>
        <v>0</v>
      </c>
      <c r="D224" s="2">
        <f>IF(A224&gt;F$3,0,COUNTIF(Staff!H226:H725,B224))</f>
        <v>0</v>
      </c>
    </row>
    <row r="225" spans="1:4" x14ac:dyDescent="0.2">
      <c r="A225">
        <v>218</v>
      </c>
      <c r="B225" s="3">
        <f t="shared" si="3"/>
        <v>0</v>
      </c>
      <c r="C225" s="2">
        <f>IF(A225&gt;F$3,0,COUNTIF(Residents!K229:K728,B225))</f>
        <v>0</v>
      </c>
      <c r="D225" s="2">
        <f>IF(A225&gt;F$3,0,COUNTIF(Staff!H227:H726,B225))</f>
        <v>0</v>
      </c>
    </row>
    <row r="226" spans="1:4" x14ac:dyDescent="0.2">
      <c r="A226">
        <v>219</v>
      </c>
      <c r="B226" s="3">
        <f t="shared" si="3"/>
        <v>0</v>
      </c>
      <c r="C226" s="2">
        <f>IF(A226&gt;F$3,0,COUNTIF(Residents!K230:K729,B226))</f>
        <v>0</v>
      </c>
      <c r="D226" s="2">
        <f>IF(A226&gt;F$3,0,COUNTIF(Staff!H228:H727,B226))</f>
        <v>0</v>
      </c>
    </row>
    <row r="227" spans="1:4" x14ac:dyDescent="0.2">
      <c r="A227">
        <v>220</v>
      </c>
      <c r="B227" s="3">
        <f t="shared" si="3"/>
        <v>0</v>
      </c>
      <c r="C227" s="2">
        <f>IF(A227&gt;F$3,0,COUNTIF(Residents!K231:K730,B227))</f>
        <v>0</v>
      </c>
      <c r="D227" s="2">
        <f>IF(A227&gt;F$3,0,COUNTIF(Staff!H229:H728,B227))</f>
        <v>0</v>
      </c>
    </row>
    <row r="228" spans="1:4" x14ac:dyDescent="0.2">
      <c r="A228">
        <v>221</v>
      </c>
      <c r="B228" s="3">
        <f t="shared" si="3"/>
        <v>0</v>
      </c>
      <c r="C228" s="2">
        <f>IF(A228&gt;F$3,0,COUNTIF(Residents!K232:K731,B228))</f>
        <v>0</v>
      </c>
      <c r="D228" s="2">
        <f>IF(A228&gt;F$3,0,COUNTIF(Staff!H230:H729,B228))</f>
        <v>0</v>
      </c>
    </row>
    <row r="229" spans="1:4" x14ac:dyDescent="0.2">
      <c r="A229">
        <v>222</v>
      </c>
      <c r="B229" s="3">
        <f t="shared" si="3"/>
        <v>0</v>
      </c>
      <c r="C229" s="2">
        <f>IF(A229&gt;F$3,0,COUNTIF(Residents!K233:K732,B229))</f>
        <v>0</v>
      </c>
      <c r="D229" s="2">
        <f>IF(A229&gt;F$3,0,COUNTIF(Staff!H231:H730,B229))</f>
        <v>0</v>
      </c>
    </row>
    <row r="230" spans="1:4" x14ac:dyDescent="0.2">
      <c r="A230">
        <v>223</v>
      </c>
      <c r="B230" s="3">
        <f t="shared" si="3"/>
        <v>0</v>
      </c>
      <c r="C230" s="2">
        <f>IF(A230&gt;F$3,0,COUNTIF(Residents!K234:K733,B230))</f>
        <v>0</v>
      </c>
      <c r="D230" s="2">
        <f>IF(A230&gt;F$3,0,COUNTIF(Staff!H232:H731,B230))</f>
        <v>0</v>
      </c>
    </row>
    <row r="231" spans="1:4" x14ac:dyDescent="0.2">
      <c r="A231">
        <v>224</v>
      </c>
      <c r="B231" s="3">
        <f t="shared" si="3"/>
        <v>0</v>
      </c>
      <c r="C231" s="2">
        <f>IF(A231&gt;F$3,0,COUNTIF(Residents!K235:K734,B231))</f>
        <v>0</v>
      </c>
      <c r="D231" s="2">
        <f>IF(A231&gt;F$3,0,COUNTIF(Staff!H233:H732,B231))</f>
        <v>0</v>
      </c>
    </row>
    <row r="232" spans="1:4" x14ac:dyDescent="0.2">
      <c r="A232">
        <v>225</v>
      </c>
      <c r="B232" s="3">
        <f t="shared" si="3"/>
        <v>0</v>
      </c>
      <c r="C232" s="2">
        <f>IF(A232&gt;F$3,0,COUNTIF(Residents!K236:K735,B232))</f>
        <v>0</v>
      </c>
      <c r="D232" s="2">
        <f>IF(A232&gt;F$3,0,COUNTIF(Staff!H234:H733,B232))</f>
        <v>0</v>
      </c>
    </row>
    <row r="233" spans="1:4" x14ac:dyDescent="0.2">
      <c r="A233">
        <v>226</v>
      </c>
      <c r="B233" s="3">
        <f t="shared" si="3"/>
        <v>0</v>
      </c>
      <c r="C233" s="2">
        <f>IF(A233&gt;F$3,0,COUNTIF(Residents!K237:K736,B233))</f>
        <v>0</v>
      </c>
      <c r="D233" s="2">
        <f>IF(A233&gt;F$3,0,COUNTIF(Staff!H235:H734,B233))</f>
        <v>0</v>
      </c>
    </row>
    <row r="234" spans="1:4" x14ac:dyDescent="0.2">
      <c r="A234">
        <v>227</v>
      </c>
      <c r="B234" s="3">
        <f t="shared" si="3"/>
        <v>0</v>
      </c>
      <c r="C234" s="2">
        <f>IF(A234&gt;F$3,0,COUNTIF(Residents!K238:K737,B234))</f>
        <v>0</v>
      </c>
      <c r="D234" s="2">
        <f>IF(A234&gt;F$3,0,COUNTIF(Staff!H236:H735,B234))</f>
        <v>0</v>
      </c>
    </row>
    <row r="235" spans="1:4" x14ac:dyDescent="0.2">
      <c r="A235">
        <v>228</v>
      </c>
      <c r="B235" s="3">
        <f t="shared" si="3"/>
        <v>0</v>
      </c>
      <c r="C235" s="2">
        <f>IF(A235&gt;F$3,0,COUNTIF(Residents!K239:K738,B235))</f>
        <v>0</v>
      </c>
      <c r="D235" s="2">
        <f>IF(A235&gt;F$3,0,COUNTIF(Staff!H237:H736,B235))</f>
        <v>0</v>
      </c>
    </row>
    <row r="236" spans="1:4" x14ac:dyDescent="0.2">
      <c r="A236">
        <v>229</v>
      </c>
      <c r="B236" s="3">
        <f t="shared" si="3"/>
        <v>0</v>
      </c>
      <c r="C236" s="2">
        <f>IF(A236&gt;F$3,0,COUNTIF(Residents!K240:K739,B236))</f>
        <v>0</v>
      </c>
      <c r="D236" s="2">
        <f>IF(A236&gt;F$3,0,COUNTIF(Staff!H238:H737,B236))</f>
        <v>0</v>
      </c>
    </row>
    <row r="237" spans="1:4" x14ac:dyDescent="0.2">
      <c r="A237">
        <v>230</v>
      </c>
      <c r="B237" s="3">
        <f t="shared" si="3"/>
        <v>0</v>
      </c>
      <c r="C237" s="2">
        <f>IF(A237&gt;F$3,0,COUNTIF(Residents!K241:K740,B237))</f>
        <v>0</v>
      </c>
      <c r="D237" s="2">
        <f>IF(A237&gt;F$3,0,COUNTIF(Staff!H239:H738,B237))</f>
        <v>0</v>
      </c>
    </row>
    <row r="238" spans="1:4" x14ac:dyDescent="0.2">
      <c r="A238">
        <v>231</v>
      </c>
      <c r="B238" s="3">
        <f t="shared" si="3"/>
        <v>0</v>
      </c>
      <c r="C238" s="2">
        <f>IF(A238&gt;F$3,0,COUNTIF(Residents!K242:K741,B238))</f>
        <v>0</v>
      </c>
      <c r="D238" s="2">
        <f>IF(A238&gt;F$3,0,COUNTIF(Staff!H240:H739,B238))</f>
        <v>0</v>
      </c>
    </row>
    <row r="239" spans="1:4" x14ac:dyDescent="0.2">
      <c r="A239">
        <v>232</v>
      </c>
      <c r="B239" s="3">
        <f t="shared" si="3"/>
        <v>0</v>
      </c>
      <c r="C239" s="2">
        <f>IF(A239&gt;F$3,0,COUNTIF(Residents!K243:K742,B239))</f>
        <v>0</v>
      </c>
      <c r="D239" s="2">
        <f>IF(A239&gt;F$3,0,COUNTIF(Staff!H241:H740,B239))</f>
        <v>0</v>
      </c>
    </row>
    <row r="240" spans="1:4" x14ac:dyDescent="0.2">
      <c r="A240">
        <v>233</v>
      </c>
      <c r="B240" s="3">
        <f t="shared" si="3"/>
        <v>0</v>
      </c>
      <c r="C240" s="2">
        <f>IF(A240&gt;F$3,0,COUNTIF(Residents!K244:K743,B240))</f>
        <v>0</v>
      </c>
      <c r="D240" s="2">
        <f>IF(A240&gt;F$3,0,COUNTIF(Staff!H242:H741,B240))</f>
        <v>0</v>
      </c>
    </row>
    <row r="241" spans="1:4" x14ac:dyDescent="0.2">
      <c r="A241">
        <v>234</v>
      </c>
      <c r="B241" s="3">
        <f t="shared" si="3"/>
        <v>0</v>
      </c>
      <c r="C241" s="2">
        <f>IF(A241&gt;F$3,0,COUNTIF(Residents!K245:K744,B241))</f>
        <v>0</v>
      </c>
      <c r="D241" s="2">
        <f>IF(A241&gt;F$3,0,COUNTIF(Staff!H243:H742,B241))</f>
        <v>0</v>
      </c>
    </row>
    <row r="242" spans="1:4" x14ac:dyDescent="0.2">
      <c r="A242">
        <v>235</v>
      </c>
      <c r="B242" s="3">
        <f t="shared" si="3"/>
        <v>0</v>
      </c>
      <c r="C242" s="2">
        <f>IF(A242&gt;F$3,0,COUNTIF(Residents!K246:K745,B242))</f>
        <v>0</v>
      </c>
      <c r="D242" s="2">
        <f>IF(A242&gt;F$3,0,COUNTIF(Staff!H244:H743,B242))</f>
        <v>0</v>
      </c>
    </row>
    <row r="243" spans="1:4" x14ac:dyDescent="0.2">
      <c r="A243">
        <v>236</v>
      </c>
      <c r="B243" s="3">
        <f t="shared" si="3"/>
        <v>0</v>
      </c>
      <c r="C243" s="2">
        <f>IF(A243&gt;F$3,0,COUNTIF(Residents!K247:K746,B243))</f>
        <v>0</v>
      </c>
      <c r="D243" s="2">
        <f>IF(A243&gt;F$3,0,COUNTIF(Staff!H245:H744,B243))</f>
        <v>0</v>
      </c>
    </row>
    <row r="244" spans="1:4" x14ac:dyDescent="0.2">
      <c r="A244">
        <v>237</v>
      </c>
      <c r="B244" s="3">
        <f t="shared" si="3"/>
        <v>0</v>
      </c>
      <c r="C244" s="2">
        <f>IF(A244&gt;F$3,0,COUNTIF(Residents!K248:K747,B244))</f>
        <v>0</v>
      </c>
      <c r="D244" s="2">
        <f>IF(A244&gt;F$3,0,COUNTIF(Staff!H246:H745,B244))</f>
        <v>0</v>
      </c>
    </row>
    <row r="245" spans="1:4" x14ac:dyDescent="0.2">
      <c r="A245">
        <v>238</v>
      </c>
      <c r="B245" s="3">
        <f t="shared" si="3"/>
        <v>0</v>
      </c>
      <c r="C245" s="2">
        <f>IF(A245&gt;F$3,0,COUNTIF(Residents!K249:K748,B245))</f>
        <v>0</v>
      </c>
      <c r="D245" s="2">
        <f>IF(A245&gt;F$3,0,COUNTIF(Staff!H247:H746,B245))</f>
        <v>0</v>
      </c>
    </row>
    <row r="246" spans="1:4" x14ac:dyDescent="0.2">
      <c r="A246">
        <v>239</v>
      </c>
      <c r="B246" s="3">
        <f t="shared" si="3"/>
        <v>0</v>
      </c>
      <c r="C246" s="2">
        <f>IF(A246&gt;F$3,0,COUNTIF(Residents!K250:K749,B246))</f>
        <v>0</v>
      </c>
      <c r="D246" s="2">
        <f>IF(A246&gt;F$3,0,COUNTIF(Staff!H248:H747,B246))</f>
        <v>0</v>
      </c>
    </row>
    <row r="247" spans="1:4" x14ac:dyDescent="0.2">
      <c r="A247">
        <v>240</v>
      </c>
      <c r="B247" s="3">
        <f t="shared" si="3"/>
        <v>0</v>
      </c>
      <c r="C247" s="2">
        <f>IF(A247&gt;F$3,0,COUNTIF(Residents!K251:K750,B247))</f>
        <v>0</v>
      </c>
      <c r="D247" s="2">
        <f>IF(A247&gt;F$3,0,COUNTIF(Staff!H249:H748,B247))</f>
        <v>0</v>
      </c>
    </row>
    <row r="248" spans="1:4" x14ac:dyDescent="0.2">
      <c r="A248">
        <v>241</v>
      </c>
      <c r="B248" s="3">
        <f t="shared" si="3"/>
        <v>0</v>
      </c>
      <c r="C248" s="2">
        <f>IF(A248&gt;F$3,0,COUNTIF(Residents!K252:K751,B248))</f>
        <v>0</v>
      </c>
      <c r="D248" s="2">
        <f>IF(A248&gt;F$3,0,COUNTIF(Staff!H250:H749,B248))</f>
        <v>0</v>
      </c>
    </row>
    <row r="249" spans="1:4" x14ac:dyDescent="0.2">
      <c r="A249">
        <v>242</v>
      </c>
      <c r="B249" s="3">
        <f t="shared" si="3"/>
        <v>0</v>
      </c>
      <c r="C249" s="2">
        <f>IF(A249&gt;F$3,0,COUNTIF(Residents!K253:K752,B249))</f>
        <v>0</v>
      </c>
      <c r="D249" s="2">
        <f>IF(A249&gt;F$3,0,COUNTIF(Staff!H251:H750,B249))</f>
        <v>0</v>
      </c>
    </row>
    <row r="250" spans="1:4" x14ac:dyDescent="0.2">
      <c r="A250">
        <v>243</v>
      </c>
      <c r="B250" s="3">
        <f t="shared" si="3"/>
        <v>0</v>
      </c>
      <c r="C250" s="2">
        <f>IF(A250&gt;F$3,0,COUNTIF(Residents!K254:K753,B250))</f>
        <v>0</v>
      </c>
      <c r="D250" s="2">
        <f>IF(A250&gt;F$3,0,COUNTIF(Staff!H252:H751,B250))</f>
        <v>0</v>
      </c>
    </row>
    <row r="251" spans="1:4" x14ac:dyDescent="0.2">
      <c r="A251">
        <v>244</v>
      </c>
      <c r="B251" s="3">
        <f t="shared" si="3"/>
        <v>0</v>
      </c>
      <c r="C251" s="2">
        <f>IF(A251&gt;F$3,0,COUNTIF(Residents!K255:K754,B251))</f>
        <v>0</v>
      </c>
      <c r="D251" s="2">
        <f>IF(A251&gt;F$3,0,COUNTIF(Staff!H253:H752,B251))</f>
        <v>0</v>
      </c>
    </row>
    <row r="252" spans="1:4" x14ac:dyDescent="0.2">
      <c r="A252">
        <v>245</v>
      </c>
      <c r="B252" s="3">
        <f t="shared" si="3"/>
        <v>0</v>
      </c>
      <c r="C252" s="2">
        <f>IF(A252&gt;F$3,0,COUNTIF(Residents!K256:K755,B252))</f>
        <v>0</v>
      </c>
      <c r="D252" s="2">
        <f>IF(A252&gt;F$3,0,COUNTIF(Staff!H254:H753,B252))</f>
        <v>0</v>
      </c>
    </row>
    <row r="253" spans="1:4" x14ac:dyDescent="0.2">
      <c r="A253">
        <v>246</v>
      </c>
      <c r="B253" s="3">
        <f t="shared" si="3"/>
        <v>0</v>
      </c>
      <c r="C253" s="2">
        <f>IF(A253&gt;F$3,0,COUNTIF(Residents!K257:K756,B253))</f>
        <v>0</v>
      </c>
      <c r="D253" s="2">
        <f>IF(A253&gt;F$3,0,COUNTIF(Staff!H255:H754,B253))</f>
        <v>0</v>
      </c>
    </row>
    <row r="254" spans="1:4" x14ac:dyDescent="0.2">
      <c r="A254">
        <v>247</v>
      </c>
      <c r="B254" s="3">
        <f t="shared" si="3"/>
        <v>0</v>
      </c>
      <c r="C254" s="2">
        <f>IF(A254&gt;F$3,0,COUNTIF(Residents!K258:K757,B254))</f>
        <v>0</v>
      </c>
      <c r="D254" s="2">
        <f>IF(A254&gt;F$3,0,COUNTIF(Staff!H256:H755,B254))</f>
        <v>0</v>
      </c>
    </row>
    <row r="255" spans="1:4" x14ac:dyDescent="0.2">
      <c r="A255">
        <v>248</v>
      </c>
      <c r="B255" s="3">
        <f t="shared" si="3"/>
        <v>0</v>
      </c>
      <c r="C255" s="2">
        <f>IF(A255&gt;F$3,0,COUNTIF(Residents!K259:K758,B255))</f>
        <v>0</v>
      </c>
      <c r="D255" s="2">
        <f>IF(A255&gt;F$3,0,COUNTIF(Staff!H257:H756,B255))</f>
        <v>0</v>
      </c>
    </row>
    <row r="256" spans="1:4" x14ac:dyDescent="0.2">
      <c r="A256">
        <v>249</v>
      </c>
      <c r="B256" s="3">
        <f t="shared" si="3"/>
        <v>0</v>
      </c>
      <c r="C256" s="2">
        <f>IF(A256&gt;F$3,0,COUNTIF(Residents!K260:K759,B256))</f>
        <v>0</v>
      </c>
      <c r="D256" s="2">
        <f>IF(A256&gt;F$3,0,COUNTIF(Staff!H258:H757,B256))</f>
        <v>0</v>
      </c>
    </row>
    <row r="257" spans="1:4" x14ac:dyDescent="0.2">
      <c r="A257">
        <v>250</v>
      </c>
      <c r="B257" s="3">
        <f t="shared" si="3"/>
        <v>0</v>
      </c>
      <c r="C257" s="2">
        <f>IF(A257&gt;F$3,0,COUNTIF(Residents!K261:K760,B257))</f>
        <v>0</v>
      </c>
      <c r="D257" s="2">
        <f>IF(A257&gt;F$3,0,COUNTIF(Staff!H259:H758,B257))</f>
        <v>0</v>
      </c>
    </row>
    <row r="258" spans="1:4" x14ac:dyDescent="0.2">
      <c r="A258">
        <v>251</v>
      </c>
      <c r="B258" s="3">
        <f t="shared" si="3"/>
        <v>0</v>
      </c>
      <c r="C258" s="2">
        <f>IF(A258&gt;F$3,0,COUNTIF(Residents!K262:K761,B258))</f>
        <v>0</v>
      </c>
      <c r="D258" s="2">
        <f>IF(A258&gt;F$3,0,COUNTIF(Staff!H260:H759,B258))</f>
        <v>0</v>
      </c>
    </row>
    <row r="259" spans="1:4" x14ac:dyDescent="0.2">
      <c r="A259">
        <v>252</v>
      </c>
      <c r="B259" s="3">
        <f t="shared" si="3"/>
        <v>0</v>
      </c>
      <c r="C259" s="2">
        <f>IF(A259&gt;F$3,0,COUNTIF(Residents!K263:K762,B259))</f>
        <v>0</v>
      </c>
      <c r="D259" s="2">
        <f>IF(A259&gt;F$3,0,COUNTIF(Staff!H261:H760,B259))</f>
        <v>0</v>
      </c>
    </row>
    <row r="260" spans="1:4" x14ac:dyDescent="0.2">
      <c r="A260">
        <v>253</v>
      </c>
      <c r="B260" s="3">
        <f t="shared" ref="B260:B323" si="4">IF(B$4+A260&lt;C$4+1,B$4+A260,C$4)</f>
        <v>0</v>
      </c>
      <c r="C260" s="2">
        <f>IF(A260&gt;F$3,0,COUNTIF(Residents!K264:K763,B260))</f>
        <v>0</v>
      </c>
      <c r="D260" s="2">
        <f>IF(A260&gt;F$3,0,COUNTIF(Staff!H262:H761,B260))</f>
        <v>0</v>
      </c>
    </row>
    <row r="261" spans="1:4" x14ac:dyDescent="0.2">
      <c r="A261">
        <v>254</v>
      </c>
      <c r="B261" s="3">
        <f t="shared" si="4"/>
        <v>0</v>
      </c>
      <c r="C261" s="2">
        <f>IF(A261&gt;F$3,0,COUNTIF(Residents!K265:K764,B261))</f>
        <v>0</v>
      </c>
      <c r="D261" s="2">
        <f>IF(A261&gt;F$3,0,COUNTIF(Staff!H263:H762,B261))</f>
        <v>0</v>
      </c>
    </row>
    <row r="262" spans="1:4" x14ac:dyDescent="0.2">
      <c r="A262">
        <v>255</v>
      </c>
      <c r="B262" s="3">
        <f t="shared" si="4"/>
        <v>0</v>
      </c>
      <c r="C262" s="2">
        <f>IF(A262&gt;F$3,0,COUNTIF(Residents!K266:K765,B262))</f>
        <v>0</v>
      </c>
      <c r="D262" s="2">
        <f>IF(A262&gt;F$3,0,COUNTIF(Staff!H264:H763,B262))</f>
        <v>0</v>
      </c>
    </row>
    <row r="263" spans="1:4" x14ac:dyDescent="0.2">
      <c r="A263">
        <v>256</v>
      </c>
      <c r="B263" s="3">
        <f t="shared" si="4"/>
        <v>0</v>
      </c>
      <c r="C263" s="2">
        <f>IF(A263&gt;F$3,0,COUNTIF(Residents!K267:K766,B263))</f>
        <v>0</v>
      </c>
      <c r="D263" s="2">
        <f>IF(A263&gt;F$3,0,COUNTIF(Staff!H265:H764,B263))</f>
        <v>0</v>
      </c>
    </row>
    <row r="264" spans="1:4" x14ac:dyDescent="0.2">
      <c r="A264">
        <v>257</v>
      </c>
      <c r="B264" s="3">
        <f t="shared" si="4"/>
        <v>0</v>
      </c>
      <c r="C264" s="2">
        <f>IF(A264&gt;F$3,0,COUNTIF(Residents!K268:K767,B264))</f>
        <v>0</v>
      </c>
      <c r="D264" s="2">
        <f>IF(A264&gt;F$3,0,COUNTIF(Staff!H266:H765,B264))</f>
        <v>0</v>
      </c>
    </row>
    <row r="265" spans="1:4" x14ac:dyDescent="0.2">
      <c r="A265">
        <v>258</v>
      </c>
      <c r="B265" s="3">
        <f t="shared" si="4"/>
        <v>0</v>
      </c>
      <c r="C265" s="2">
        <f>IF(A265&gt;F$3,0,COUNTIF(Residents!K269:K768,B265))</f>
        <v>0</v>
      </c>
      <c r="D265" s="2">
        <f>IF(A265&gt;F$3,0,COUNTIF(Staff!H267:H766,B265))</f>
        <v>0</v>
      </c>
    </row>
    <row r="266" spans="1:4" x14ac:dyDescent="0.2">
      <c r="A266">
        <v>259</v>
      </c>
      <c r="B266" s="3">
        <f t="shared" si="4"/>
        <v>0</v>
      </c>
      <c r="C266" s="2">
        <f>IF(A266&gt;F$3,0,COUNTIF(Residents!K270:K769,B266))</f>
        <v>0</v>
      </c>
      <c r="D266" s="2">
        <f>IF(A266&gt;F$3,0,COUNTIF(Staff!H268:H767,B266))</f>
        <v>0</v>
      </c>
    </row>
    <row r="267" spans="1:4" x14ac:dyDescent="0.2">
      <c r="A267">
        <v>260</v>
      </c>
      <c r="B267" s="3">
        <f t="shared" si="4"/>
        <v>0</v>
      </c>
      <c r="C267" s="2">
        <f>IF(A267&gt;F$3,0,COUNTIF(Residents!K271:K770,B267))</f>
        <v>0</v>
      </c>
      <c r="D267" s="2">
        <f>IF(A267&gt;F$3,0,COUNTIF(Staff!H269:H768,B267))</f>
        <v>0</v>
      </c>
    </row>
    <row r="268" spans="1:4" x14ac:dyDescent="0.2">
      <c r="A268">
        <v>261</v>
      </c>
      <c r="B268" s="3">
        <f t="shared" si="4"/>
        <v>0</v>
      </c>
      <c r="C268" s="2">
        <f>IF(A268&gt;F$3,0,COUNTIF(Residents!K272:K771,B268))</f>
        <v>0</v>
      </c>
      <c r="D268" s="2">
        <f>IF(A268&gt;F$3,0,COUNTIF(Staff!H270:H769,B268))</f>
        <v>0</v>
      </c>
    </row>
    <row r="269" spans="1:4" x14ac:dyDescent="0.2">
      <c r="A269">
        <v>262</v>
      </c>
      <c r="B269" s="3">
        <f t="shared" si="4"/>
        <v>0</v>
      </c>
      <c r="C269" s="2">
        <f>IF(A269&gt;F$3,0,COUNTIF(Residents!K273:K772,B269))</f>
        <v>0</v>
      </c>
      <c r="D269" s="2">
        <f>IF(A269&gt;F$3,0,COUNTIF(Staff!H271:H770,B269))</f>
        <v>0</v>
      </c>
    </row>
    <row r="270" spans="1:4" x14ac:dyDescent="0.2">
      <c r="A270">
        <v>263</v>
      </c>
      <c r="B270" s="3">
        <f t="shared" si="4"/>
        <v>0</v>
      </c>
      <c r="C270" s="2">
        <f>IF(A270&gt;F$3,0,COUNTIF(Residents!K274:K773,B270))</f>
        <v>0</v>
      </c>
      <c r="D270" s="2">
        <f>IF(A270&gt;F$3,0,COUNTIF(Staff!H272:H771,B270))</f>
        <v>0</v>
      </c>
    </row>
    <row r="271" spans="1:4" x14ac:dyDescent="0.2">
      <c r="A271">
        <v>264</v>
      </c>
      <c r="B271" s="3">
        <f t="shared" si="4"/>
        <v>0</v>
      </c>
      <c r="C271" s="2">
        <f>IF(A271&gt;F$3,0,COUNTIF(Residents!K275:K774,B271))</f>
        <v>0</v>
      </c>
      <c r="D271" s="2">
        <f>IF(A271&gt;F$3,0,COUNTIF(Staff!H273:H772,B271))</f>
        <v>0</v>
      </c>
    </row>
    <row r="272" spans="1:4" x14ac:dyDescent="0.2">
      <c r="A272">
        <v>265</v>
      </c>
      <c r="B272" s="3">
        <f t="shared" si="4"/>
        <v>0</v>
      </c>
      <c r="C272" s="2">
        <f>IF(A272&gt;F$3,0,COUNTIF(Residents!K276:K775,B272))</f>
        <v>0</v>
      </c>
      <c r="D272" s="2">
        <f>IF(A272&gt;F$3,0,COUNTIF(Staff!H274:H773,B272))</f>
        <v>0</v>
      </c>
    </row>
    <row r="273" spans="1:4" x14ac:dyDescent="0.2">
      <c r="A273">
        <v>266</v>
      </c>
      <c r="B273" s="3">
        <f t="shared" si="4"/>
        <v>0</v>
      </c>
      <c r="C273" s="2">
        <f>IF(A273&gt;F$3,0,COUNTIF(Residents!K277:K776,B273))</f>
        <v>0</v>
      </c>
      <c r="D273" s="2">
        <f>IF(A273&gt;F$3,0,COUNTIF(Staff!H275:H774,B273))</f>
        <v>0</v>
      </c>
    </row>
    <row r="274" spans="1:4" x14ac:dyDescent="0.2">
      <c r="A274">
        <v>267</v>
      </c>
      <c r="B274" s="3">
        <f t="shared" si="4"/>
        <v>0</v>
      </c>
      <c r="C274" s="2">
        <f>IF(A274&gt;F$3,0,COUNTIF(Residents!K278:K777,B274))</f>
        <v>0</v>
      </c>
      <c r="D274" s="2">
        <f>IF(A274&gt;F$3,0,COUNTIF(Staff!H276:H775,B274))</f>
        <v>0</v>
      </c>
    </row>
    <row r="275" spans="1:4" x14ac:dyDescent="0.2">
      <c r="A275">
        <v>268</v>
      </c>
      <c r="B275" s="3">
        <f t="shared" si="4"/>
        <v>0</v>
      </c>
      <c r="C275" s="2">
        <f>IF(A275&gt;F$3,0,COUNTIF(Residents!K279:K778,B275))</f>
        <v>0</v>
      </c>
      <c r="D275" s="2">
        <f>IF(A275&gt;F$3,0,COUNTIF(Staff!H277:H776,B275))</f>
        <v>0</v>
      </c>
    </row>
    <row r="276" spans="1:4" x14ac:dyDescent="0.2">
      <c r="A276">
        <v>269</v>
      </c>
      <c r="B276" s="3">
        <f t="shared" si="4"/>
        <v>0</v>
      </c>
      <c r="C276" s="2">
        <f>IF(A276&gt;F$3,0,COUNTIF(Residents!K280:K779,B276))</f>
        <v>0</v>
      </c>
      <c r="D276" s="2">
        <f>IF(A276&gt;F$3,0,COUNTIF(Staff!H278:H777,B276))</f>
        <v>0</v>
      </c>
    </row>
    <row r="277" spans="1:4" x14ac:dyDescent="0.2">
      <c r="A277">
        <v>270</v>
      </c>
      <c r="B277" s="3">
        <f t="shared" si="4"/>
        <v>0</v>
      </c>
      <c r="C277" s="2">
        <f>IF(A277&gt;F$3,0,COUNTIF(Residents!K281:K780,B277))</f>
        <v>0</v>
      </c>
      <c r="D277" s="2">
        <f>IF(A277&gt;F$3,0,COUNTIF(Staff!H279:H778,B277))</f>
        <v>0</v>
      </c>
    </row>
    <row r="278" spans="1:4" x14ac:dyDescent="0.2">
      <c r="A278">
        <v>271</v>
      </c>
      <c r="B278" s="3">
        <f t="shared" si="4"/>
        <v>0</v>
      </c>
      <c r="C278" s="2">
        <f>IF(A278&gt;F$3,0,COUNTIF(Residents!K282:K781,B278))</f>
        <v>0</v>
      </c>
      <c r="D278" s="2">
        <f>IF(A278&gt;F$3,0,COUNTIF(Staff!H280:H779,B278))</f>
        <v>0</v>
      </c>
    </row>
    <row r="279" spans="1:4" x14ac:dyDescent="0.2">
      <c r="A279">
        <v>272</v>
      </c>
      <c r="B279" s="3">
        <f t="shared" si="4"/>
        <v>0</v>
      </c>
      <c r="C279" s="2">
        <f>IF(A279&gt;F$3,0,COUNTIF(Residents!K283:K782,B279))</f>
        <v>0</v>
      </c>
      <c r="D279" s="2">
        <f>IF(A279&gt;F$3,0,COUNTIF(Staff!H281:H780,B279))</f>
        <v>0</v>
      </c>
    </row>
    <row r="280" spans="1:4" x14ac:dyDescent="0.2">
      <c r="A280">
        <v>273</v>
      </c>
      <c r="B280" s="3">
        <f t="shared" si="4"/>
        <v>0</v>
      </c>
      <c r="C280" s="2">
        <f>IF(A280&gt;F$3,0,COUNTIF(Residents!K284:K783,B280))</f>
        <v>0</v>
      </c>
      <c r="D280" s="2">
        <f>IF(A280&gt;F$3,0,COUNTIF(Staff!H282:H781,B280))</f>
        <v>0</v>
      </c>
    </row>
    <row r="281" spans="1:4" x14ac:dyDescent="0.2">
      <c r="A281">
        <v>274</v>
      </c>
      <c r="B281" s="3">
        <f t="shared" si="4"/>
        <v>0</v>
      </c>
      <c r="C281" s="2">
        <f>IF(A281&gt;F$3,0,COUNTIF(Residents!K285:K784,B281))</f>
        <v>0</v>
      </c>
      <c r="D281" s="2">
        <f>IF(A281&gt;F$3,0,COUNTIF(Staff!H283:H782,B281))</f>
        <v>0</v>
      </c>
    </row>
    <row r="282" spans="1:4" x14ac:dyDescent="0.2">
      <c r="A282">
        <v>275</v>
      </c>
      <c r="B282" s="3">
        <f t="shared" si="4"/>
        <v>0</v>
      </c>
      <c r="C282" s="2">
        <f>IF(A282&gt;F$3,0,COUNTIF(Residents!K286:K785,B282))</f>
        <v>0</v>
      </c>
      <c r="D282" s="2">
        <f>IF(A282&gt;F$3,0,COUNTIF(Staff!H284:H783,B282))</f>
        <v>0</v>
      </c>
    </row>
    <row r="283" spans="1:4" x14ac:dyDescent="0.2">
      <c r="A283">
        <v>276</v>
      </c>
      <c r="B283" s="3">
        <f t="shared" si="4"/>
        <v>0</v>
      </c>
      <c r="C283" s="2">
        <f>IF(A283&gt;F$3,0,COUNTIF(Residents!K287:K786,B283))</f>
        <v>0</v>
      </c>
      <c r="D283" s="2">
        <f>IF(A283&gt;F$3,0,COUNTIF(Staff!H285:H784,B283))</f>
        <v>0</v>
      </c>
    </row>
    <row r="284" spans="1:4" x14ac:dyDescent="0.2">
      <c r="A284">
        <v>277</v>
      </c>
      <c r="B284" s="3">
        <f t="shared" si="4"/>
        <v>0</v>
      </c>
      <c r="C284" s="2">
        <f>IF(A284&gt;F$3,0,COUNTIF(Residents!K288:K787,B284))</f>
        <v>0</v>
      </c>
      <c r="D284" s="2">
        <f>IF(A284&gt;F$3,0,COUNTIF(Staff!H286:H785,B284))</f>
        <v>0</v>
      </c>
    </row>
    <row r="285" spans="1:4" x14ac:dyDescent="0.2">
      <c r="A285">
        <v>278</v>
      </c>
      <c r="B285" s="3">
        <f t="shared" si="4"/>
        <v>0</v>
      </c>
      <c r="C285" s="2">
        <f>IF(A285&gt;F$3,0,COUNTIF(Residents!K289:K788,B285))</f>
        <v>0</v>
      </c>
      <c r="D285" s="2">
        <f>IF(A285&gt;F$3,0,COUNTIF(Staff!H287:H786,B285))</f>
        <v>0</v>
      </c>
    </row>
    <row r="286" spans="1:4" x14ac:dyDescent="0.2">
      <c r="A286">
        <v>279</v>
      </c>
      <c r="B286" s="3">
        <f t="shared" si="4"/>
        <v>0</v>
      </c>
      <c r="C286" s="2">
        <f>IF(A286&gt;F$3,0,COUNTIF(Residents!K290:K789,B286))</f>
        <v>0</v>
      </c>
      <c r="D286" s="2">
        <f>IF(A286&gt;F$3,0,COUNTIF(Staff!H288:H787,B286))</f>
        <v>0</v>
      </c>
    </row>
    <row r="287" spans="1:4" x14ac:dyDescent="0.2">
      <c r="A287">
        <v>280</v>
      </c>
      <c r="B287" s="3">
        <f t="shared" si="4"/>
        <v>0</v>
      </c>
      <c r="C287" s="2">
        <f>IF(A287&gt;F$3,0,COUNTIF(Residents!K291:K790,B287))</f>
        <v>0</v>
      </c>
      <c r="D287" s="2">
        <f>IF(A287&gt;F$3,0,COUNTIF(Staff!H289:H788,B287))</f>
        <v>0</v>
      </c>
    </row>
    <row r="288" spans="1:4" x14ac:dyDescent="0.2">
      <c r="A288">
        <v>281</v>
      </c>
      <c r="B288" s="3">
        <f t="shared" si="4"/>
        <v>0</v>
      </c>
      <c r="C288" s="2">
        <f>IF(A288&gt;F$3,0,COUNTIF(Residents!K292:K791,B288))</f>
        <v>0</v>
      </c>
      <c r="D288" s="2">
        <f>IF(A288&gt;F$3,0,COUNTIF(Staff!H290:H789,B288))</f>
        <v>0</v>
      </c>
    </row>
    <row r="289" spans="1:4" x14ac:dyDescent="0.2">
      <c r="A289">
        <v>282</v>
      </c>
      <c r="B289" s="3">
        <f t="shared" si="4"/>
        <v>0</v>
      </c>
      <c r="C289" s="2">
        <f>IF(A289&gt;F$3,0,COUNTIF(Residents!K293:K792,B289))</f>
        <v>0</v>
      </c>
      <c r="D289" s="2">
        <f>IF(A289&gt;F$3,0,COUNTIF(Staff!H291:H790,B289))</f>
        <v>0</v>
      </c>
    </row>
    <row r="290" spans="1:4" x14ac:dyDescent="0.2">
      <c r="A290">
        <v>283</v>
      </c>
      <c r="B290" s="3">
        <f t="shared" si="4"/>
        <v>0</v>
      </c>
      <c r="C290" s="2">
        <f>IF(A290&gt;F$3,0,COUNTIF(Residents!K294:K793,B290))</f>
        <v>0</v>
      </c>
      <c r="D290" s="2">
        <f>IF(A290&gt;F$3,0,COUNTIF(Staff!H292:H791,B290))</f>
        <v>0</v>
      </c>
    </row>
    <row r="291" spans="1:4" x14ac:dyDescent="0.2">
      <c r="A291">
        <v>284</v>
      </c>
      <c r="B291" s="3">
        <f t="shared" si="4"/>
        <v>0</v>
      </c>
      <c r="C291" s="2">
        <f>IF(A291&gt;F$3,0,COUNTIF(Residents!K295:K794,B291))</f>
        <v>0</v>
      </c>
      <c r="D291" s="2">
        <f>IF(A291&gt;F$3,0,COUNTIF(Staff!H293:H792,B291))</f>
        <v>0</v>
      </c>
    </row>
    <row r="292" spans="1:4" x14ac:dyDescent="0.2">
      <c r="A292">
        <v>285</v>
      </c>
      <c r="B292" s="3">
        <f t="shared" si="4"/>
        <v>0</v>
      </c>
      <c r="C292" s="2">
        <f>IF(A292&gt;F$3,0,COUNTIF(Residents!K296:K795,B292))</f>
        <v>0</v>
      </c>
      <c r="D292" s="2">
        <f>IF(A292&gt;F$3,0,COUNTIF(Staff!H294:H793,B292))</f>
        <v>0</v>
      </c>
    </row>
    <row r="293" spans="1:4" x14ac:dyDescent="0.2">
      <c r="A293">
        <v>286</v>
      </c>
      <c r="B293" s="3">
        <f t="shared" si="4"/>
        <v>0</v>
      </c>
      <c r="C293" s="2">
        <f>IF(A293&gt;F$3,0,COUNTIF(Residents!K297:K796,B293))</f>
        <v>0</v>
      </c>
      <c r="D293" s="2">
        <f>IF(A293&gt;F$3,0,COUNTIF(Staff!H295:H794,B293))</f>
        <v>0</v>
      </c>
    </row>
    <row r="294" spans="1:4" x14ac:dyDescent="0.2">
      <c r="A294">
        <v>287</v>
      </c>
      <c r="B294" s="3">
        <f t="shared" si="4"/>
        <v>0</v>
      </c>
      <c r="C294" s="2">
        <f>IF(A294&gt;F$3,0,COUNTIF(Residents!K298:K797,B294))</f>
        <v>0</v>
      </c>
      <c r="D294" s="2">
        <f>IF(A294&gt;F$3,0,COUNTIF(Staff!H296:H795,B294))</f>
        <v>0</v>
      </c>
    </row>
    <row r="295" spans="1:4" x14ac:dyDescent="0.2">
      <c r="A295">
        <v>288</v>
      </c>
      <c r="B295" s="3">
        <f t="shared" si="4"/>
        <v>0</v>
      </c>
      <c r="C295" s="2">
        <f>IF(A295&gt;F$3,0,COUNTIF(Residents!K299:K798,B295))</f>
        <v>0</v>
      </c>
      <c r="D295" s="2">
        <f>IF(A295&gt;F$3,0,COUNTIF(Staff!H297:H796,B295))</f>
        <v>0</v>
      </c>
    </row>
    <row r="296" spans="1:4" x14ac:dyDescent="0.2">
      <c r="A296">
        <v>289</v>
      </c>
      <c r="B296" s="3">
        <f t="shared" si="4"/>
        <v>0</v>
      </c>
      <c r="C296" s="2">
        <f>IF(A296&gt;F$3,0,COUNTIF(Residents!K300:K799,B296))</f>
        <v>0</v>
      </c>
      <c r="D296" s="2">
        <f>IF(A296&gt;F$3,0,COUNTIF(Staff!H298:H797,B296))</f>
        <v>0</v>
      </c>
    </row>
    <row r="297" spans="1:4" x14ac:dyDescent="0.2">
      <c r="A297">
        <v>290</v>
      </c>
      <c r="B297" s="3">
        <f t="shared" si="4"/>
        <v>0</v>
      </c>
      <c r="C297" s="2">
        <f>IF(A297&gt;F$3,0,COUNTIF(Residents!K301:K800,B297))</f>
        <v>0</v>
      </c>
      <c r="D297" s="2">
        <f>IF(A297&gt;F$3,0,COUNTIF(Staff!H299:H798,B297))</f>
        <v>0</v>
      </c>
    </row>
    <row r="298" spans="1:4" x14ac:dyDescent="0.2">
      <c r="A298">
        <v>291</v>
      </c>
      <c r="B298" s="3">
        <f t="shared" si="4"/>
        <v>0</v>
      </c>
      <c r="C298" s="2">
        <f>IF(A298&gt;F$3,0,COUNTIF(Residents!K302:K801,B298))</f>
        <v>0</v>
      </c>
      <c r="D298" s="2">
        <f>IF(A298&gt;F$3,0,COUNTIF(Staff!H300:H799,B298))</f>
        <v>0</v>
      </c>
    </row>
    <row r="299" spans="1:4" x14ac:dyDescent="0.2">
      <c r="A299">
        <v>292</v>
      </c>
      <c r="B299" s="3">
        <f t="shared" si="4"/>
        <v>0</v>
      </c>
      <c r="C299" s="2">
        <f>IF(A299&gt;F$3,0,COUNTIF(Residents!K303:K802,B299))</f>
        <v>0</v>
      </c>
      <c r="D299" s="2">
        <f>IF(A299&gt;F$3,0,COUNTIF(Staff!H301:H800,B299))</f>
        <v>0</v>
      </c>
    </row>
    <row r="300" spans="1:4" x14ac:dyDescent="0.2">
      <c r="A300">
        <v>293</v>
      </c>
      <c r="B300" s="3">
        <f t="shared" si="4"/>
        <v>0</v>
      </c>
      <c r="C300" s="2">
        <f>IF(A300&gt;F$3,0,COUNTIF(Residents!K304:K803,B300))</f>
        <v>0</v>
      </c>
      <c r="D300" s="2">
        <f>IF(A300&gt;F$3,0,COUNTIF(Staff!H302:H801,B300))</f>
        <v>0</v>
      </c>
    </row>
    <row r="301" spans="1:4" x14ac:dyDescent="0.2">
      <c r="A301">
        <v>294</v>
      </c>
      <c r="B301" s="3">
        <f t="shared" si="4"/>
        <v>0</v>
      </c>
      <c r="C301" s="2">
        <f>IF(A301&gt;F$3,0,COUNTIF(Residents!K305:K804,B301))</f>
        <v>0</v>
      </c>
      <c r="D301" s="2">
        <f>IF(A301&gt;F$3,0,COUNTIF(Staff!H303:H802,B301))</f>
        <v>0</v>
      </c>
    </row>
    <row r="302" spans="1:4" x14ac:dyDescent="0.2">
      <c r="A302">
        <v>295</v>
      </c>
      <c r="B302" s="3">
        <f t="shared" si="4"/>
        <v>0</v>
      </c>
      <c r="C302" s="2">
        <f>IF(A302&gt;F$3,0,COUNTIF(Residents!K306:K805,B302))</f>
        <v>0</v>
      </c>
      <c r="D302" s="2">
        <f>IF(A302&gt;F$3,0,COUNTIF(Staff!H304:H803,B302))</f>
        <v>0</v>
      </c>
    </row>
    <row r="303" spans="1:4" x14ac:dyDescent="0.2">
      <c r="A303">
        <v>296</v>
      </c>
      <c r="B303" s="3">
        <f t="shared" si="4"/>
        <v>0</v>
      </c>
      <c r="C303" s="2">
        <f>IF(A303&gt;F$3,0,COUNTIF(Residents!K307:K806,B303))</f>
        <v>0</v>
      </c>
      <c r="D303" s="2">
        <f>IF(A303&gt;F$3,0,COUNTIF(Staff!H305:H804,B303))</f>
        <v>0</v>
      </c>
    </row>
    <row r="304" spans="1:4" x14ac:dyDescent="0.2">
      <c r="A304">
        <v>297</v>
      </c>
      <c r="B304" s="3">
        <f t="shared" si="4"/>
        <v>0</v>
      </c>
      <c r="C304" s="2">
        <f>IF(A304&gt;F$3,0,COUNTIF(Residents!K308:K807,B304))</f>
        <v>0</v>
      </c>
      <c r="D304" s="2">
        <f>IF(A304&gt;F$3,0,COUNTIF(Staff!H306:H805,B304))</f>
        <v>0</v>
      </c>
    </row>
    <row r="305" spans="1:4" x14ac:dyDescent="0.2">
      <c r="A305">
        <v>298</v>
      </c>
      <c r="B305" s="3">
        <f t="shared" si="4"/>
        <v>0</v>
      </c>
      <c r="C305" s="2">
        <f>IF(A305&gt;F$3,0,COUNTIF(Residents!K309:K808,B305))</f>
        <v>0</v>
      </c>
      <c r="D305" s="2">
        <f>IF(A305&gt;F$3,0,COUNTIF(Staff!H307:H806,B305))</f>
        <v>0</v>
      </c>
    </row>
    <row r="306" spans="1:4" x14ac:dyDescent="0.2">
      <c r="A306">
        <v>299</v>
      </c>
      <c r="B306" s="3">
        <f t="shared" si="4"/>
        <v>0</v>
      </c>
      <c r="C306" s="2">
        <f>IF(A306&gt;F$3,0,COUNTIF(Residents!K310:K809,B306))</f>
        <v>0</v>
      </c>
      <c r="D306" s="2">
        <f>IF(A306&gt;F$3,0,COUNTIF(Staff!H308:H807,B306))</f>
        <v>0</v>
      </c>
    </row>
    <row r="307" spans="1:4" x14ac:dyDescent="0.2">
      <c r="A307">
        <v>300</v>
      </c>
      <c r="B307" s="3">
        <f t="shared" si="4"/>
        <v>0</v>
      </c>
      <c r="C307" s="2">
        <f>IF(A307&gt;F$3,0,COUNTIF(Residents!K311:K810,B307))</f>
        <v>0</v>
      </c>
      <c r="D307" s="2">
        <f>IF(A307&gt;F$3,0,COUNTIF(Staff!H309:H808,B307))</f>
        <v>0</v>
      </c>
    </row>
    <row r="308" spans="1:4" x14ac:dyDescent="0.2">
      <c r="A308">
        <v>301</v>
      </c>
      <c r="B308" s="3">
        <f t="shared" si="4"/>
        <v>0</v>
      </c>
      <c r="C308" s="2">
        <f>IF(A308&gt;F$3,0,COUNTIF(Residents!K312:K811,B308))</f>
        <v>0</v>
      </c>
      <c r="D308" s="2">
        <f>IF(A308&gt;F$3,0,COUNTIF(Staff!H310:H809,B308))</f>
        <v>0</v>
      </c>
    </row>
    <row r="309" spans="1:4" x14ac:dyDescent="0.2">
      <c r="A309">
        <v>302</v>
      </c>
      <c r="B309" s="3">
        <f t="shared" si="4"/>
        <v>0</v>
      </c>
      <c r="C309" s="2">
        <f>IF(A309&gt;F$3,0,COUNTIF(Residents!K313:K812,B309))</f>
        <v>0</v>
      </c>
      <c r="D309" s="2">
        <f>IF(A309&gt;F$3,0,COUNTIF(Staff!H311:H810,B309))</f>
        <v>0</v>
      </c>
    </row>
    <row r="310" spans="1:4" x14ac:dyDescent="0.2">
      <c r="A310">
        <v>303</v>
      </c>
      <c r="B310" s="3">
        <f t="shared" si="4"/>
        <v>0</v>
      </c>
      <c r="C310" s="2">
        <f>IF(A310&gt;F$3,0,COUNTIF(Residents!K314:K813,B310))</f>
        <v>0</v>
      </c>
      <c r="D310" s="2">
        <f>IF(A310&gt;F$3,0,COUNTIF(Staff!H312:H811,B310))</f>
        <v>0</v>
      </c>
    </row>
    <row r="311" spans="1:4" x14ac:dyDescent="0.2">
      <c r="A311">
        <v>304</v>
      </c>
      <c r="B311" s="3">
        <f t="shared" si="4"/>
        <v>0</v>
      </c>
      <c r="C311" s="2">
        <f>IF(A311&gt;F$3,0,COUNTIF(Residents!K315:K814,B311))</f>
        <v>0</v>
      </c>
      <c r="D311" s="2">
        <f>IF(A311&gt;F$3,0,COUNTIF(Staff!H313:H812,B311))</f>
        <v>0</v>
      </c>
    </row>
    <row r="312" spans="1:4" x14ac:dyDescent="0.2">
      <c r="A312">
        <v>305</v>
      </c>
      <c r="B312" s="3">
        <f t="shared" si="4"/>
        <v>0</v>
      </c>
      <c r="C312" s="2">
        <f>IF(A312&gt;F$3,0,COUNTIF(Residents!K316:K815,B312))</f>
        <v>0</v>
      </c>
      <c r="D312" s="2">
        <f>IF(A312&gt;F$3,0,COUNTIF(Staff!H314:H813,B312))</f>
        <v>0</v>
      </c>
    </row>
    <row r="313" spans="1:4" x14ac:dyDescent="0.2">
      <c r="A313">
        <v>306</v>
      </c>
      <c r="B313" s="3">
        <f t="shared" si="4"/>
        <v>0</v>
      </c>
      <c r="C313" s="2">
        <f>IF(A313&gt;F$3,0,COUNTIF(Residents!K317:K816,B313))</f>
        <v>0</v>
      </c>
      <c r="D313" s="2">
        <f>IF(A313&gt;F$3,0,COUNTIF(Staff!H315:H814,B313))</f>
        <v>0</v>
      </c>
    </row>
    <row r="314" spans="1:4" x14ac:dyDescent="0.2">
      <c r="A314">
        <v>307</v>
      </c>
      <c r="B314" s="3">
        <f t="shared" si="4"/>
        <v>0</v>
      </c>
      <c r="C314" s="2">
        <f>IF(A314&gt;F$3,0,COUNTIF(Residents!K318:K817,B314))</f>
        <v>0</v>
      </c>
      <c r="D314" s="2">
        <f>IF(A314&gt;F$3,0,COUNTIF(Staff!H316:H815,B314))</f>
        <v>0</v>
      </c>
    </row>
    <row r="315" spans="1:4" x14ac:dyDescent="0.2">
      <c r="A315">
        <v>308</v>
      </c>
      <c r="B315" s="3">
        <f t="shared" si="4"/>
        <v>0</v>
      </c>
      <c r="C315" s="2">
        <f>IF(A315&gt;F$3,0,COUNTIF(Residents!K319:K818,B315))</f>
        <v>0</v>
      </c>
      <c r="D315" s="2">
        <f>IF(A315&gt;F$3,0,COUNTIF(Staff!H317:H816,B315))</f>
        <v>0</v>
      </c>
    </row>
    <row r="316" spans="1:4" x14ac:dyDescent="0.2">
      <c r="A316">
        <v>309</v>
      </c>
      <c r="B316" s="3">
        <f t="shared" si="4"/>
        <v>0</v>
      </c>
      <c r="C316" s="2">
        <f>IF(A316&gt;F$3,0,COUNTIF(Residents!K320:K819,B316))</f>
        <v>0</v>
      </c>
      <c r="D316" s="2">
        <f>IF(A316&gt;F$3,0,COUNTIF(Staff!H318:H817,B316))</f>
        <v>0</v>
      </c>
    </row>
    <row r="317" spans="1:4" x14ac:dyDescent="0.2">
      <c r="A317">
        <v>310</v>
      </c>
      <c r="B317" s="3">
        <f t="shared" si="4"/>
        <v>0</v>
      </c>
      <c r="C317" s="2">
        <f>IF(A317&gt;F$3,0,COUNTIF(Residents!K321:K820,B317))</f>
        <v>0</v>
      </c>
      <c r="D317" s="2">
        <f>IF(A317&gt;F$3,0,COUNTIF(Staff!H319:H818,B317))</f>
        <v>0</v>
      </c>
    </row>
    <row r="318" spans="1:4" x14ac:dyDescent="0.2">
      <c r="A318">
        <v>311</v>
      </c>
      <c r="B318" s="3">
        <f t="shared" si="4"/>
        <v>0</v>
      </c>
      <c r="C318" s="2">
        <f>IF(A318&gt;F$3,0,COUNTIF(Residents!K322:K821,B318))</f>
        <v>0</v>
      </c>
      <c r="D318" s="2">
        <f>IF(A318&gt;F$3,0,COUNTIF(Staff!H320:H819,B318))</f>
        <v>0</v>
      </c>
    </row>
    <row r="319" spans="1:4" x14ac:dyDescent="0.2">
      <c r="A319">
        <v>312</v>
      </c>
      <c r="B319" s="3">
        <f t="shared" si="4"/>
        <v>0</v>
      </c>
      <c r="C319" s="2">
        <f>IF(A319&gt;F$3,0,COUNTIF(Residents!K323:K822,B319))</f>
        <v>0</v>
      </c>
      <c r="D319" s="2">
        <f>IF(A319&gt;F$3,0,COUNTIF(Staff!H321:H820,B319))</f>
        <v>0</v>
      </c>
    </row>
    <row r="320" spans="1:4" x14ac:dyDescent="0.2">
      <c r="A320">
        <v>313</v>
      </c>
      <c r="B320" s="3">
        <f t="shared" si="4"/>
        <v>0</v>
      </c>
      <c r="C320" s="2">
        <f>IF(A320&gt;F$3,0,COUNTIF(Residents!K324:K823,B320))</f>
        <v>0</v>
      </c>
      <c r="D320" s="2">
        <f>IF(A320&gt;F$3,0,COUNTIF(Staff!H322:H821,B320))</f>
        <v>0</v>
      </c>
    </row>
    <row r="321" spans="1:4" x14ac:dyDescent="0.2">
      <c r="A321">
        <v>314</v>
      </c>
      <c r="B321" s="3">
        <f t="shared" si="4"/>
        <v>0</v>
      </c>
      <c r="C321" s="2">
        <f>IF(A321&gt;F$3,0,COUNTIF(Residents!K325:K824,B321))</f>
        <v>0</v>
      </c>
      <c r="D321" s="2">
        <f>IF(A321&gt;F$3,0,COUNTIF(Staff!H323:H822,B321))</f>
        <v>0</v>
      </c>
    </row>
    <row r="322" spans="1:4" x14ac:dyDescent="0.2">
      <c r="A322">
        <v>315</v>
      </c>
      <c r="B322" s="3">
        <f t="shared" si="4"/>
        <v>0</v>
      </c>
      <c r="C322" s="2">
        <f>IF(A322&gt;F$3,0,COUNTIF(Residents!K326:K825,B322))</f>
        <v>0</v>
      </c>
      <c r="D322" s="2">
        <f>IF(A322&gt;F$3,0,COUNTIF(Staff!H324:H823,B322))</f>
        <v>0</v>
      </c>
    </row>
    <row r="323" spans="1:4" x14ac:dyDescent="0.2">
      <c r="A323">
        <v>316</v>
      </c>
      <c r="B323" s="3">
        <f t="shared" si="4"/>
        <v>0</v>
      </c>
      <c r="C323" s="2">
        <f>IF(A323&gt;F$3,0,COUNTIF(Residents!K327:K826,B323))</f>
        <v>0</v>
      </c>
      <c r="D323" s="2">
        <f>IF(A323&gt;F$3,0,COUNTIF(Staff!H325:H824,B323))</f>
        <v>0</v>
      </c>
    </row>
    <row r="324" spans="1:4" x14ac:dyDescent="0.2">
      <c r="A324">
        <v>317</v>
      </c>
      <c r="B324" s="3">
        <f t="shared" ref="B324:B387" si="5">IF(B$4+A324&lt;C$4+1,B$4+A324,C$4)</f>
        <v>0</v>
      </c>
      <c r="C324" s="2">
        <f>IF(A324&gt;F$3,0,COUNTIF(Residents!K328:K827,B324))</f>
        <v>0</v>
      </c>
      <c r="D324" s="2">
        <f>IF(A324&gt;F$3,0,COUNTIF(Staff!H326:H825,B324))</f>
        <v>0</v>
      </c>
    </row>
    <row r="325" spans="1:4" x14ac:dyDescent="0.2">
      <c r="A325">
        <v>318</v>
      </c>
      <c r="B325" s="3">
        <f t="shared" si="5"/>
        <v>0</v>
      </c>
      <c r="C325" s="2">
        <f>IF(A325&gt;F$3,0,COUNTIF(Residents!K329:K828,B325))</f>
        <v>0</v>
      </c>
      <c r="D325" s="2">
        <f>IF(A325&gt;F$3,0,COUNTIF(Staff!H327:H826,B325))</f>
        <v>0</v>
      </c>
    </row>
    <row r="326" spans="1:4" x14ac:dyDescent="0.2">
      <c r="A326">
        <v>319</v>
      </c>
      <c r="B326" s="3">
        <f t="shared" si="5"/>
        <v>0</v>
      </c>
      <c r="C326" s="2">
        <f>IF(A326&gt;F$3,0,COUNTIF(Residents!K330:K829,B326))</f>
        <v>0</v>
      </c>
      <c r="D326" s="2">
        <f>IF(A326&gt;F$3,0,COUNTIF(Staff!H328:H827,B326))</f>
        <v>0</v>
      </c>
    </row>
    <row r="327" spans="1:4" x14ac:dyDescent="0.2">
      <c r="A327">
        <v>320</v>
      </c>
      <c r="B327" s="3">
        <f t="shared" si="5"/>
        <v>0</v>
      </c>
      <c r="C327" s="2">
        <f>IF(A327&gt;F$3,0,COUNTIF(Residents!K331:K830,B327))</f>
        <v>0</v>
      </c>
      <c r="D327" s="2">
        <f>IF(A327&gt;F$3,0,COUNTIF(Staff!H329:H828,B327))</f>
        <v>0</v>
      </c>
    </row>
    <row r="328" spans="1:4" x14ac:dyDescent="0.2">
      <c r="A328">
        <v>321</v>
      </c>
      <c r="B328" s="3">
        <f t="shared" si="5"/>
        <v>0</v>
      </c>
      <c r="C328" s="2">
        <f>IF(A328&gt;F$3,0,COUNTIF(Residents!K332:K831,B328))</f>
        <v>0</v>
      </c>
      <c r="D328" s="2">
        <f>IF(A328&gt;F$3,0,COUNTIF(Staff!H330:H829,B328))</f>
        <v>0</v>
      </c>
    </row>
    <row r="329" spans="1:4" x14ac:dyDescent="0.2">
      <c r="A329">
        <v>322</v>
      </c>
      <c r="B329" s="3">
        <f t="shared" si="5"/>
        <v>0</v>
      </c>
      <c r="C329" s="2">
        <f>IF(A329&gt;F$3,0,COUNTIF(Residents!K333:K832,B329))</f>
        <v>0</v>
      </c>
      <c r="D329" s="2">
        <f>IF(A329&gt;F$3,0,COUNTIF(Staff!H331:H830,B329))</f>
        <v>0</v>
      </c>
    </row>
    <row r="330" spans="1:4" x14ac:dyDescent="0.2">
      <c r="A330">
        <v>323</v>
      </c>
      <c r="B330" s="3">
        <f t="shared" si="5"/>
        <v>0</v>
      </c>
      <c r="C330" s="2">
        <f>IF(A330&gt;F$3,0,COUNTIF(Residents!K334:K833,B330))</f>
        <v>0</v>
      </c>
      <c r="D330" s="2">
        <f>IF(A330&gt;F$3,0,COUNTIF(Staff!H332:H831,B330))</f>
        <v>0</v>
      </c>
    </row>
    <row r="331" spans="1:4" x14ac:dyDescent="0.2">
      <c r="A331">
        <v>324</v>
      </c>
      <c r="B331" s="3">
        <f t="shared" si="5"/>
        <v>0</v>
      </c>
      <c r="C331" s="2">
        <f>IF(A331&gt;F$3,0,COUNTIF(Residents!K335:K834,B331))</f>
        <v>0</v>
      </c>
      <c r="D331" s="2">
        <f>IF(A331&gt;F$3,0,COUNTIF(Staff!H333:H832,B331))</f>
        <v>0</v>
      </c>
    </row>
    <row r="332" spans="1:4" x14ac:dyDescent="0.2">
      <c r="A332">
        <v>325</v>
      </c>
      <c r="B332" s="3">
        <f t="shared" si="5"/>
        <v>0</v>
      </c>
      <c r="C332" s="2">
        <f>IF(A332&gt;F$3,0,COUNTIF(Residents!K336:K835,B332))</f>
        <v>0</v>
      </c>
      <c r="D332" s="2">
        <f>IF(A332&gt;F$3,0,COUNTIF(Staff!H334:H833,B332))</f>
        <v>0</v>
      </c>
    </row>
    <row r="333" spans="1:4" x14ac:dyDescent="0.2">
      <c r="A333">
        <v>326</v>
      </c>
      <c r="B333" s="3">
        <f t="shared" si="5"/>
        <v>0</v>
      </c>
      <c r="C333" s="2">
        <f>IF(A333&gt;F$3,0,COUNTIF(Residents!K337:K836,B333))</f>
        <v>0</v>
      </c>
      <c r="D333" s="2">
        <f>IF(A333&gt;F$3,0,COUNTIF(Staff!H335:H834,B333))</f>
        <v>0</v>
      </c>
    </row>
    <row r="334" spans="1:4" x14ac:dyDescent="0.2">
      <c r="A334">
        <v>327</v>
      </c>
      <c r="B334" s="3">
        <f t="shared" si="5"/>
        <v>0</v>
      </c>
      <c r="C334" s="2">
        <f>IF(A334&gt;F$3,0,COUNTIF(Residents!K338:K837,B334))</f>
        <v>0</v>
      </c>
      <c r="D334" s="2">
        <f>IF(A334&gt;F$3,0,COUNTIF(Staff!H336:H835,B334))</f>
        <v>0</v>
      </c>
    </row>
    <row r="335" spans="1:4" x14ac:dyDescent="0.2">
      <c r="A335">
        <v>328</v>
      </c>
      <c r="B335" s="3">
        <f t="shared" si="5"/>
        <v>0</v>
      </c>
      <c r="C335" s="2">
        <f>IF(A335&gt;F$3,0,COUNTIF(Residents!K339:K838,B335))</f>
        <v>0</v>
      </c>
      <c r="D335" s="2">
        <f>IF(A335&gt;F$3,0,COUNTIF(Staff!H337:H836,B335))</f>
        <v>0</v>
      </c>
    </row>
    <row r="336" spans="1:4" x14ac:dyDescent="0.2">
      <c r="A336">
        <v>329</v>
      </c>
      <c r="B336" s="3">
        <f t="shared" si="5"/>
        <v>0</v>
      </c>
      <c r="C336" s="2">
        <f>IF(A336&gt;F$3,0,COUNTIF(Residents!K340:K839,B336))</f>
        <v>0</v>
      </c>
      <c r="D336" s="2">
        <f>IF(A336&gt;F$3,0,COUNTIF(Staff!H338:H837,B336))</f>
        <v>0</v>
      </c>
    </row>
    <row r="337" spans="1:4" x14ac:dyDescent="0.2">
      <c r="A337">
        <v>330</v>
      </c>
      <c r="B337" s="3">
        <f t="shared" si="5"/>
        <v>0</v>
      </c>
      <c r="C337" s="2">
        <f>IF(A337&gt;F$3,0,COUNTIF(Residents!K341:K840,B337))</f>
        <v>0</v>
      </c>
      <c r="D337" s="2">
        <f>IF(A337&gt;F$3,0,COUNTIF(Staff!H339:H838,B337))</f>
        <v>0</v>
      </c>
    </row>
    <row r="338" spans="1:4" x14ac:dyDescent="0.2">
      <c r="A338">
        <v>331</v>
      </c>
      <c r="B338" s="3">
        <f t="shared" si="5"/>
        <v>0</v>
      </c>
      <c r="C338" s="2">
        <f>IF(A338&gt;F$3,0,COUNTIF(Residents!K342:K841,B338))</f>
        <v>0</v>
      </c>
      <c r="D338" s="2">
        <f>IF(A338&gt;F$3,0,COUNTIF(Staff!H340:H839,B338))</f>
        <v>0</v>
      </c>
    </row>
    <row r="339" spans="1:4" x14ac:dyDescent="0.2">
      <c r="A339">
        <v>332</v>
      </c>
      <c r="B339" s="3">
        <f t="shared" si="5"/>
        <v>0</v>
      </c>
      <c r="C339" s="2">
        <f>IF(A339&gt;F$3,0,COUNTIF(Residents!K343:K842,B339))</f>
        <v>0</v>
      </c>
      <c r="D339" s="2">
        <f>IF(A339&gt;F$3,0,COUNTIF(Staff!H341:H840,B339))</f>
        <v>0</v>
      </c>
    </row>
    <row r="340" spans="1:4" x14ac:dyDescent="0.2">
      <c r="A340">
        <v>333</v>
      </c>
      <c r="B340" s="3">
        <f t="shared" si="5"/>
        <v>0</v>
      </c>
      <c r="C340" s="2">
        <f>IF(A340&gt;F$3,0,COUNTIF(Residents!K344:K843,B340))</f>
        <v>0</v>
      </c>
      <c r="D340" s="2">
        <f>IF(A340&gt;F$3,0,COUNTIF(Staff!H342:H841,B340))</f>
        <v>0</v>
      </c>
    </row>
    <row r="341" spans="1:4" x14ac:dyDescent="0.2">
      <c r="A341">
        <v>334</v>
      </c>
      <c r="B341" s="3">
        <f t="shared" si="5"/>
        <v>0</v>
      </c>
      <c r="C341" s="2">
        <f>IF(A341&gt;F$3,0,COUNTIF(Residents!K345:K844,B341))</f>
        <v>0</v>
      </c>
      <c r="D341" s="2">
        <f>IF(A341&gt;F$3,0,COUNTIF(Staff!H343:H842,B341))</f>
        <v>0</v>
      </c>
    </row>
    <row r="342" spans="1:4" x14ac:dyDescent="0.2">
      <c r="A342">
        <v>335</v>
      </c>
      <c r="B342" s="3">
        <f t="shared" si="5"/>
        <v>0</v>
      </c>
      <c r="C342" s="2">
        <f>IF(A342&gt;F$3,0,COUNTIF(Residents!K346:K845,B342))</f>
        <v>0</v>
      </c>
      <c r="D342" s="2">
        <f>IF(A342&gt;F$3,0,COUNTIF(Staff!H344:H843,B342))</f>
        <v>0</v>
      </c>
    </row>
    <row r="343" spans="1:4" x14ac:dyDescent="0.2">
      <c r="A343">
        <v>336</v>
      </c>
      <c r="B343" s="3">
        <f t="shared" si="5"/>
        <v>0</v>
      </c>
      <c r="C343" s="2">
        <f>IF(A343&gt;F$3,0,COUNTIF(Residents!K347:K846,B343))</f>
        <v>0</v>
      </c>
      <c r="D343" s="2">
        <f>IF(A343&gt;F$3,0,COUNTIF(Staff!H345:H844,B343))</f>
        <v>0</v>
      </c>
    </row>
    <row r="344" spans="1:4" x14ac:dyDescent="0.2">
      <c r="A344">
        <v>337</v>
      </c>
      <c r="B344" s="3">
        <f t="shared" si="5"/>
        <v>0</v>
      </c>
      <c r="C344" s="2">
        <f>IF(A344&gt;F$3,0,COUNTIF(Residents!K348:K847,B344))</f>
        <v>0</v>
      </c>
      <c r="D344" s="2">
        <f>IF(A344&gt;F$3,0,COUNTIF(Staff!H346:H845,B344))</f>
        <v>0</v>
      </c>
    </row>
    <row r="345" spans="1:4" x14ac:dyDescent="0.2">
      <c r="A345">
        <v>338</v>
      </c>
      <c r="B345" s="3">
        <f t="shared" si="5"/>
        <v>0</v>
      </c>
      <c r="C345" s="2">
        <f>IF(A345&gt;F$3,0,COUNTIF(Residents!K349:K848,B345))</f>
        <v>0</v>
      </c>
      <c r="D345" s="2">
        <f>IF(A345&gt;F$3,0,COUNTIF(Staff!H347:H846,B345))</f>
        <v>0</v>
      </c>
    </row>
    <row r="346" spans="1:4" x14ac:dyDescent="0.2">
      <c r="A346">
        <v>339</v>
      </c>
      <c r="B346" s="3">
        <f t="shared" si="5"/>
        <v>0</v>
      </c>
      <c r="C346" s="2">
        <f>IF(A346&gt;F$3,0,COUNTIF(Residents!K350:K849,B346))</f>
        <v>0</v>
      </c>
      <c r="D346" s="2">
        <f>IF(A346&gt;F$3,0,COUNTIF(Staff!H348:H847,B346))</f>
        <v>0</v>
      </c>
    </row>
    <row r="347" spans="1:4" x14ac:dyDescent="0.2">
      <c r="A347">
        <v>340</v>
      </c>
      <c r="B347" s="3">
        <f t="shared" si="5"/>
        <v>0</v>
      </c>
      <c r="C347" s="2">
        <f>IF(A347&gt;F$3,0,COUNTIF(Residents!K351:K850,B347))</f>
        <v>0</v>
      </c>
      <c r="D347" s="2">
        <f>IF(A347&gt;F$3,0,COUNTIF(Staff!H349:H848,B347))</f>
        <v>0</v>
      </c>
    </row>
    <row r="348" spans="1:4" x14ac:dyDescent="0.2">
      <c r="A348">
        <v>341</v>
      </c>
      <c r="B348" s="3">
        <f t="shared" si="5"/>
        <v>0</v>
      </c>
      <c r="C348" s="2">
        <f>IF(A348&gt;F$3,0,COUNTIF(Residents!K352:K851,B348))</f>
        <v>0</v>
      </c>
      <c r="D348" s="2">
        <f>IF(A348&gt;F$3,0,COUNTIF(Staff!H350:H849,B348))</f>
        <v>0</v>
      </c>
    </row>
    <row r="349" spans="1:4" x14ac:dyDescent="0.2">
      <c r="A349">
        <v>342</v>
      </c>
      <c r="B349" s="3">
        <f t="shared" si="5"/>
        <v>0</v>
      </c>
      <c r="C349" s="2">
        <f>IF(A349&gt;F$3,0,COUNTIF(Residents!K353:K852,B349))</f>
        <v>0</v>
      </c>
      <c r="D349" s="2">
        <f>IF(A349&gt;F$3,0,COUNTIF(Staff!H351:H850,B349))</f>
        <v>0</v>
      </c>
    </row>
    <row r="350" spans="1:4" x14ac:dyDescent="0.2">
      <c r="A350">
        <v>343</v>
      </c>
      <c r="B350" s="3">
        <f t="shared" si="5"/>
        <v>0</v>
      </c>
      <c r="C350" s="2">
        <f>IF(A350&gt;F$3,0,COUNTIF(Residents!K354:K853,B350))</f>
        <v>0</v>
      </c>
      <c r="D350" s="2">
        <f>IF(A350&gt;F$3,0,COUNTIF(Staff!H352:H851,B350))</f>
        <v>0</v>
      </c>
    </row>
    <row r="351" spans="1:4" x14ac:dyDescent="0.2">
      <c r="A351">
        <v>344</v>
      </c>
      <c r="B351" s="3">
        <f t="shared" si="5"/>
        <v>0</v>
      </c>
      <c r="C351" s="2">
        <f>IF(A351&gt;F$3,0,COUNTIF(Residents!K355:K854,B351))</f>
        <v>0</v>
      </c>
      <c r="D351" s="2">
        <f>IF(A351&gt;F$3,0,COUNTIF(Staff!H353:H852,B351))</f>
        <v>0</v>
      </c>
    </row>
    <row r="352" spans="1:4" x14ac:dyDescent="0.2">
      <c r="A352">
        <v>345</v>
      </c>
      <c r="B352" s="3">
        <f t="shared" si="5"/>
        <v>0</v>
      </c>
      <c r="C352" s="2">
        <f>IF(A352&gt;F$3,0,COUNTIF(Residents!K356:K855,B352))</f>
        <v>0</v>
      </c>
      <c r="D352" s="2">
        <f>IF(A352&gt;F$3,0,COUNTIF(Staff!H354:H853,B352))</f>
        <v>0</v>
      </c>
    </row>
    <row r="353" spans="1:4" x14ac:dyDescent="0.2">
      <c r="A353">
        <v>346</v>
      </c>
      <c r="B353" s="3">
        <f t="shared" si="5"/>
        <v>0</v>
      </c>
      <c r="C353" s="2">
        <f>IF(A353&gt;F$3,0,COUNTIF(Residents!K357:K856,B353))</f>
        <v>0</v>
      </c>
      <c r="D353" s="2">
        <f>IF(A353&gt;F$3,0,COUNTIF(Staff!H355:H854,B353))</f>
        <v>0</v>
      </c>
    </row>
    <row r="354" spans="1:4" x14ac:dyDescent="0.2">
      <c r="A354">
        <v>347</v>
      </c>
      <c r="B354" s="3">
        <f t="shared" si="5"/>
        <v>0</v>
      </c>
      <c r="C354" s="2">
        <f>IF(A354&gt;F$3,0,COUNTIF(Residents!K358:K857,B354))</f>
        <v>0</v>
      </c>
      <c r="D354" s="2">
        <f>IF(A354&gt;F$3,0,COUNTIF(Staff!H356:H855,B354))</f>
        <v>0</v>
      </c>
    </row>
    <row r="355" spans="1:4" x14ac:dyDescent="0.2">
      <c r="A355">
        <v>348</v>
      </c>
      <c r="B355" s="3">
        <f t="shared" si="5"/>
        <v>0</v>
      </c>
      <c r="C355" s="2">
        <f>IF(A355&gt;F$3,0,COUNTIF(Residents!K359:K858,B355))</f>
        <v>0</v>
      </c>
      <c r="D355" s="2">
        <f>IF(A355&gt;F$3,0,COUNTIF(Staff!H357:H856,B355))</f>
        <v>0</v>
      </c>
    </row>
    <row r="356" spans="1:4" x14ac:dyDescent="0.2">
      <c r="A356">
        <v>349</v>
      </c>
      <c r="B356" s="3">
        <f t="shared" si="5"/>
        <v>0</v>
      </c>
      <c r="C356" s="2">
        <f>IF(A356&gt;F$3,0,COUNTIF(Residents!K360:K859,B356))</f>
        <v>0</v>
      </c>
      <c r="D356" s="2">
        <f>IF(A356&gt;F$3,0,COUNTIF(Staff!H358:H857,B356))</f>
        <v>0</v>
      </c>
    </row>
    <row r="357" spans="1:4" x14ac:dyDescent="0.2">
      <c r="A357">
        <v>350</v>
      </c>
      <c r="B357" s="3">
        <f t="shared" si="5"/>
        <v>0</v>
      </c>
      <c r="C357" s="2">
        <f>IF(A357&gt;F$3,0,COUNTIF(Residents!K361:K860,B357))</f>
        <v>0</v>
      </c>
      <c r="D357" s="2">
        <f>IF(A357&gt;F$3,0,COUNTIF(Staff!H359:H858,B357))</f>
        <v>0</v>
      </c>
    </row>
    <row r="358" spans="1:4" x14ac:dyDescent="0.2">
      <c r="A358">
        <v>351</v>
      </c>
      <c r="B358" s="3">
        <f t="shared" si="5"/>
        <v>0</v>
      </c>
      <c r="C358" s="2">
        <f>IF(A358&gt;F$3,0,COUNTIF(Residents!K362:K861,B358))</f>
        <v>0</v>
      </c>
      <c r="D358" s="2">
        <f>IF(A358&gt;F$3,0,COUNTIF(Staff!H360:H859,B358))</f>
        <v>0</v>
      </c>
    </row>
    <row r="359" spans="1:4" x14ac:dyDescent="0.2">
      <c r="A359">
        <v>352</v>
      </c>
      <c r="B359" s="3">
        <f t="shared" si="5"/>
        <v>0</v>
      </c>
      <c r="C359" s="2">
        <f>IF(A359&gt;F$3,0,COUNTIF(Residents!K363:K862,B359))</f>
        <v>0</v>
      </c>
      <c r="D359" s="2">
        <f>IF(A359&gt;F$3,0,COUNTIF(Staff!H361:H860,B359))</f>
        <v>0</v>
      </c>
    </row>
    <row r="360" spans="1:4" x14ac:dyDescent="0.2">
      <c r="A360">
        <v>353</v>
      </c>
      <c r="B360" s="3">
        <f t="shared" si="5"/>
        <v>0</v>
      </c>
      <c r="C360" s="2">
        <f>IF(A360&gt;F$3,0,COUNTIF(Residents!K364:K863,B360))</f>
        <v>0</v>
      </c>
      <c r="D360" s="2">
        <f>IF(A360&gt;F$3,0,COUNTIF(Staff!H362:H861,B360))</f>
        <v>0</v>
      </c>
    </row>
    <row r="361" spans="1:4" x14ac:dyDescent="0.2">
      <c r="A361">
        <v>354</v>
      </c>
      <c r="B361" s="3">
        <f t="shared" si="5"/>
        <v>0</v>
      </c>
      <c r="C361" s="2">
        <f>IF(A361&gt;F$3,0,COUNTIF(Residents!K365:K864,B361))</f>
        <v>0</v>
      </c>
      <c r="D361" s="2">
        <f>IF(A361&gt;F$3,0,COUNTIF(Staff!H363:H862,B361))</f>
        <v>0</v>
      </c>
    </row>
    <row r="362" spans="1:4" x14ac:dyDescent="0.2">
      <c r="A362">
        <v>355</v>
      </c>
      <c r="B362" s="3">
        <f t="shared" si="5"/>
        <v>0</v>
      </c>
      <c r="C362" s="2">
        <f>IF(A362&gt;F$3,0,COUNTIF(Residents!K366:K865,B362))</f>
        <v>0</v>
      </c>
      <c r="D362" s="2">
        <f>IF(A362&gt;F$3,0,COUNTIF(Staff!H364:H863,B362))</f>
        <v>0</v>
      </c>
    </row>
    <row r="363" spans="1:4" x14ac:dyDescent="0.2">
      <c r="A363">
        <v>356</v>
      </c>
      <c r="B363" s="3">
        <f t="shared" si="5"/>
        <v>0</v>
      </c>
      <c r="C363" s="2">
        <f>IF(A363&gt;F$3,0,COUNTIF(Residents!K367:K866,B363))</f>
        <v>0</v>
      </c>
      <c r="D363" s="2">
        <f>IF(A363&gt;F$3,0,COUNTIF(Staff!H365:H864,B363))</f>
        <v>0</v>
      </c>
    </row>
    <row r="364" spans="1:4" x14ac:dyDescent="0.2">
      <c r="A364">
        <v>357</v>
      </c>
      <c r="B364" s="3">
        <f t="shared" si="5"/>
        <v>0</v>
      </c>
      <c r="C364" s="2">
        <f>IF(A364&gt;F$3,0,COUNTIF(Residents!K368:K867,B364))</f>
        <v>0</v>
      </c>
      <c r="D364" s="2">
        <f>IF(A364&gt;F$3,0,COUNTIF(Staff!H366:H865,B364))</f>
        <v>0</v>
      </c>
    </row>
    <row r="365" spans="1:4" x14ac:dyDescent="0.2">
      <c r="A365">
        <v>358</v>
      </c>
      <c r="B365" s="3">
        <f t="shared" si="5"/>
        <v>0</v>
      </c>
      <c r="C365" s="2">
        <f>IF(A365&gt;F$3,0,COUNTIF(Residents!K369:K868,B365))</f>
        <v>0</v>
      </c>
      <c r="D365" s="2">
        <f>IF(A365&gt;F$3,0,COUNTIF(Staff!H367:H866,B365))</f>
        <v>0</v>
      </c>
    </row>
    <row r="366" spans="1:4" x14ac:dyDescent="0.2">
      <c r="A366">
        <v>359</v>
      </c>
      <c r="B366" s="3">
        <f t="shared" si="5"/>
        <v>0</v>
      </c>
      <c r="C366" s="2">
        <f>IF(A366&gt;F$3,0,COUNTIF(Residents!K370:K869,B366))</f>
        <v>0</v>
      </c>
      <c r="D366" s="2">
        <f>IF(A366&gt;F$3,0,COUNTIF(Staff!H368:H867,B366))</f>
        <v>0</v>
      </c>
    </row>
    <row r="367" spans="1:4" x14ac:dyDescent="0.2">
      <c r="A367">
        <v>360</v>
      </c>
      <c r="B367" s="3">
        <f t="shared" si="5"/>
        <v>0</v>
      </c>
      <c r="C367" s="2">
        <f>IF(A367&gt;F$3,0,COUNTIF(Residents!K371:K870,B367))</f>
        <v>0</v>
      </c>
      <c r="D367" s="2">
        <f>IF(A367&gt;F$3,0,COUNTIF(Staff!H369:H868,B367))</f>
        <v>0</v>
      </c>
    </row>
    <row r="368" spans="1:4" x14ac:dyDescent="0.2">
      <c r="A368">
        <v>361</v>
      </c>
      <c r="B368" s="3">
        <f t="shared" si="5"/>
        <v>0</v>
      </c>
      <c r="C368" s="2">
        <f>IF(A368&gt;F$3,0,COUNTIF(Residents!K372:K871,B368))</f>
        <v>0</v>
      </c>
      <c r="D368" s="2">
        <f>IF(A368&gt;F$3,0,COUNTIF(Staff!H370:H869,B368))</f>
        <v>0</v>
      </c>
    </row>
    <row r="369" spans="1:4" x14ac:dyDescent="0.2">
      <c r="A369">
        <v>362</v>
      </c>
      <c r="B369" s="3">
        <f t="shared" si="5"/>
        <v>0</v>
      </c>
      <c r="C369" s="2">
        <f>IF(A369&gt;F$3,0,COUNTIF(Residents!K373:K872,B369))</f>
        <v>0</v>
      </c>
      <c r="D369" s="2">
        <f>IF(A369&gt;F$3,0,COUNTIF(Staff!H371:H870,B369))</f>
        <v>0</v>
      </c>
    </row>
    <row r="370" spans="1:4" x14ac:dyDescent="0.2">
      <c r="A370">
        <v>363</v>
      </c>
      <c r="B370" s="3">
        <f t="shared" si="5"/>
        <v>0</v>
      </c>
      <c r="C370" s="2">
        <f>IF(A370&gt;F$3,0,COUNTIF(Residents!K374:K873,B370))</f>
        <v>0</v>
      </c>
      <c r="D370" s="2">
        <f>IF(A370&gt;F$3,0,COUNTIF(Staff!H372:H871,B370))</f>
        <v>0</v>
      </c>
    </row>
    <row r="371" spans="1:4" x14ac:dyDescent="0.2">
      <c r="A371">
        <v>364</v>
      </c>
      <c r="B371" s="3">
        <f t="shared" si="5"/>
        <v>0</v>
      </c>
      <c r="C371" s="2">
        <f>IF(A371&gt;F$3,0,COUNTIF(Residents!K375:K874,B371))</f>
        <v>0</v>
      </c>
      <c r="D371" s="2">
        <f>IF(A371&gt;F$3,0,COUNTIF(Staff!H373:H872,B371))</f>
        <v>0</v>
      </c>
    </row>
    <row r="372" spans="1:4" x14ac:dyDescent="0.2">
      <c r="A372">
        <v>365</v>
      </c>
      <c r="B372" s="3">
        <f t="shared" si="5"/>
        <v>0</v>
      </c>
      <c r="C372" s="2">
        <f>IF(A372&gt;F$3,0,COUNTIF(Residents!K376:K875,B372))</f>
        <v>0</v>
      </c>
      <c r="D372" s="2">
        <f>IF(A372&gt;F$3,0,COUNTIF(Staff!H374:H873,B372))</f>
        <v>0</v>
      </c>
    </row>
    <row r="373" spans="1:4" x14ac:dyDescent="0.2">
      <c r="A373">
        <v>366</v>
      </c>
      <c r="B373" s="3">
        <f t="shared" si="5"/>
        <v>0</v>
      </c>
      <c r="C373" s="2">
        <f>IF(A373&gt;F$3,0,COUNTIF(Residents!K377:K876,B373))</f>
        <v>0</v>
      </c>
      <c r="D373" s="2">
        <f>IF(A373&gt;F$3,0,COUNTIF(Staff!H375:H874,B373))</f>
        <v>0</v>
      </c>
    </row>
    <row r="374" spans="1:4" x14ac:dyDescent="0.2">
      <c r="A374">
        <v>367</v>
      </c>
      <c r="B374" s="3">
        <f t="shared" si="5"/>
        <v>0</v>
      </c>
      <c r="C374" s="2">
        <f>IF(A374&gt;F$3,0,COUNTIF(Residents!K378:K877,B374))</f>
        <v>0</v>
      </c>
      <c r="D374" s="2">
        <f>IF(A374&gt;F$3,0,COUNTIF(Staff!H376:H875,B374))</f>
        <v>0</v>
      </c>
    </row>
    <row r="375" spans="1:4" x14ac:dyDescent="0.2">
      <c r="A375">
        <v>368</v>
      </c>
      <c r="B375" s="3">
        <f t="shared" si="5"/>
        <v>0</v>
      </c>
      <c r="C375" s="2">
        <f>IF(A375&gt;F$3,0,COUNTIF(Residents!K379:K878,B375))</f>
        <v>0</v>
      </c>
      <c r="D375" s="2">
        <f>IF(A375&gt;F$3,0,COUNTIF(Staff!H377:H876,B375))</f>
        <v>0</v>
      </c>
    </row>
    <row r="376" spans="1:4" x14ac:dyDescent="0.2">
      <c r="A376">
        <v>369</v>
      </c>
      <c r="B376" s="3">
        <f t="shared" si="5"/>
        <v>0</v>
      </c>
      <c r="C376" s="2">
        <f>IF(A376&gt;F$3,0,COUNTIF(Residents!K380:K879,B376))</f>
        <v>0</v>
      </c>
      <c r="D376" s="2">
        <f>IF(A376&gt;F$3,0,COUNTIF(Staff!H378:H877,B376))</f>
        <v>0</v>
      </c>
    </row>
    <row r="377" spans="1:4" x14ac:dyDescent="0.2">
      <c r="A377">
        <v>370</v>
      </c>
      <c r="B377" s="3">
        <f t="shared" si="5"/>
        <v>0</v>
      </c>
      <c r="C377" s="2">
        <f>IF(A377&gt;F$3,0,COUNTIF(Residents!K381:K880,B377))</f>
        <v>0</v>
      </c>
      <c r="D377" s="2">
        <f>IF(A377&gt;F$3,0,COUNTIF(Staff!H379:H878,B377))</f>
        <v>0</v>
      </c>
    </row>
    <row r="378" spans="1:4" x14ac:dyDescent="0.2">
      <c r="A378">
        <v>371</v>
      </c>
      <c r="B378" s="3">
        <f t="shared" si="5"/>
        <v>0</v>
      </c>
      <c r="C378" s="2">
        <f>IF(A378&gt;F$3,0,COUNTIF(Residents!K382:K881,B378))</f>
        <v>0</v>
      </c>
      <c r="D378" s="2">
        <f>IF(A378&gt;F$3,0,COUNTIF(Staff!H380:H879,B378))</f>
        <v>0</v>
      </c>
    </row>
    <row r="379" spans="1:4" x14ac:dyDescent="0.2">
      <c r="A379">
        <v>372</v>
      </c>
      <c r="B379" s="3">
        <f t="shared" si="5"/>
        <v>0</v>
      </c>
      <c r="C379" s="2">
        <f>IF(A379&gt;F$3,0,COUNTIF(Residents!K383:K882,B379))</f>
        <v>0</v>
      </c>
      <c r="D379" s="2">
        <f>IF(A379&gt;F$3,0,COUNTIF(Staff!H381:H880,B379))</f>
        <v>0</v>
      </c>
    </row>
    <row r="380" spans="1:4" x14ac:dyDescent="0.2">
      <c r="A380">
        <v>373</v>
      </c>
      <c r="B380" s="3">
        <f t="shared" si="5"/>
        <v>0</v>
      </c>
      <c r="C380" s="2">
        <f>IF(A380&gt;F$3,0,COUNTIF(Residents!K384:K883,B380))</f>
        <v>0</v>
      </c>
      <c r="D380" s="2">
        <f>IF(A380&gt;F$3,0,COUNTIF(Staff!H382:H881,B380))</f>
        <v>0</v>
      </c>
    </row>
    <row r="381" spans="1:4" x14ac:dyDescent="0.2">
      <c r="A381">
        <v>374</v>
      </c>
      <c r="B381" s="3">
        <f t="shared" si="5"/>
        <v>0</v>
      </c>
      <c r="C381" s="2">
        <f>IF(A381&gt;F$3,0,COUNTIF(Residents!K385:K884,B381))</f>
        <v>0</v>
      </c>
      <c r="D381" s="2">
        <f>IF(A381&gt;F$3,0,COUNTIF(Staff!H383:H882,B381))</f>
        <v>0</v>
      </c>
    </row>
    <row r="382" spans="1:4" x14ac:dyDescent="0.2">
      <c r="A382">
        <v>375</v>
      </c>
      <c r="B382" s="3">
        <f t="shared" si="5"/>
        <v>0</v>
      </c>
      <c r="C382" s="2">
        <f>IF(A382&gt;F$3,0,COUNTIF(Residents!K386:K885,B382))</f>
        <v>0</v>
      </c>
      <c r="D382" s="2">
        <f>IF(A382&gt;F$3,0,COUNTIF(Staff!H384:H883,B382))</f>
        <v>0</v>
      </c>
    </row>
    <row r="383" spans="1:4" x14ac:dyDescent="0.2">
      <c r="A383">
        <v>376</v>
      </c>
      <c r="B383" s="3">
        <f t="shared" si="5"/>
        <v>0</v>
      </c>
      <c r="C383" s="2">
        <f>IF(A383&gt;F$3,0,COUNTIF(Residents!K387:K886,B383))</f>
        <v>0</v>
      </c>
      <c r="D383" s="2">
        <f>IF(A383&gt;F$3,0,COUNTIF(Staff!H385:H884,B383))</f>
        <v>0</v>
      </c>
    </row>
    <row r="384" spans="1:4" x14ac:dyDescent="0.2">
      <c r="A384">
        <v>377</v>
      </c>
      <c r="B384" s="3">
        <f t="shared" si="5"/>
        <v>0</v>
      </c>
      <c r="C384" s="2">
        <f>IF(A384&gt;F$3,0,COUNTIF(Residents!K388:K887,B384))</f>
        <v>0</v>
      </c>
      <c r="D384" s="2">
        <f>IF(A384&gt;F$3,0,COUNTIF(Staff!H386:H885,B384))</f>
        <v>0</v>
      </c>
    </row>
    <row r="385" spans="1:4" x14ac:dyDescent="0.2">
      <c r="A385">
        <v>378</v>
      </c>
      <c r="B385" s="3">
        <f t="shared" si="5"/>
        <v>0</v>
      </c>
      <c r="C385" s="2">
        <f>IF(A385&gt;F$3,0,COUNTIF(Residents!K389:K888,B385))</f>
        <v>0</v>
      </c>
      <c r="D385" s="2">
        <f>IF(A385&gt;F$3,0,COUNTIF(Staff!H387:H886,B385))</f>
        <v>0</v>
      </c>
    </row>
    <row r="386" spans="1:4" x14ac:dyDescent="0.2">
      <c r="A386">
        <v>379</v>
      </c>
      <c r="B386" s="3">
        <f t="shared" si="5"/>
        <v>0</v>
      </c>
      <c r="C386" s="2">
        <f>IF(A386&gt;F$3,0,COUNTIF(Residents!K390:K889,B386))</f>
        <v>0</v>
      </c>
      <c r="D386" s="2">
        <f>IF(A386&gt;F$3,0,COUNTIF(Staff!H388:H887,B386))</f>
        <v>0</v>
      </c>
    </row>
    <row r="387" spans="1:4" x14ac:dyDescent="0.2">
      <c r="A387">
        <v>380</v>
      </c>
      <c r="B387" s="3">
        <f t="shared" si="5"/>
        <v>0</v>
      </c>
      <c r="C387" s="2">
        <f>IF(A387&gt;F$3,0,COUNTIF(Residents!K391:K890,B387))</f>
        <v>0</v>
      </c>
      <c r="D387" s="2">
        <f>IF(A387&gt;F$3,0,COUNTIF(Staff!H389:H888,B387))</f>
        <v>0</v>
      </c>
    </row>
    <row r="388" spans="1:4" x14ac:dyDescent="0.2">
      <c r="A388">
        <v>381</v>
      </c>
      <c r="B388" s="3">
        <f t="shared" ref="B388:B451" si="6">IF(B$4+A388&lt;C$4+1,B$4+A388,C$4)</f>
        <v>0</v>
      </c>
      <c r="C388" s="2">
        <f>IF(A388&gt;F$3,0,COUNTIF(Residents!K392:K891,B388))</f>
        <v>0</v>
      </c>
      <c r="D388" s="2">
        <f>IF(A388&gt;F$3,0,COUNTIF(Staff!H390:H889,B388))</f>
        <v>0</v>
      </c>
    </row>
    <row r="389" spans="1:4" x14ac:dyDescent="0.2">
      <c r="A389">
        <v>382</v>
      </c>
      <c r="B389" s="3">
        <f t="shared" si="6"/>
        <v>0</v>
      </c>
      <c r="C389" s="2">
        <f>IF(A389&gt;F$3,0,COUNTIF(Residents!K393:K892,B389))</f>
        <v>0</v>
      </c>
      <c r="D389" s="2">
        <f>IF(A389&gt;F$3,0,COUNTIF(Staff!H391:H890,B389))</f>
        <v>0</v>
      </c>
    </row>
    <row r="390" spans="1:4" x14ac:dyDescent="0.2">
      <c r="A390">
        <v>383</v>
      </c>
      <c r="B390" s="3">
        <f t="shared" si="6"/>
        <v>0</v>
      </c>
      <c r="C390" s="2">
        <f>IF(A390&gt;F$3,0,COUNTIF(Residents!K394:K893,B390))</f>
        <v>0</v>
      </c>
      <c r="D390" s="2">
        <f>IF(A390&gt;F$3,0,COUNTIF(Staff!H392:H891,B390))</f>
        <v>0</v>
      </c>
    </row>
    <row r="391" spans="1:4" x14ac:dyDescent="0.2">
      <c r="A391">
        <v>384</v>
      </c>
      <c r="B391" s="3">
        <f t="shared" si="6"/>
        <v>0</v>
      </c>
      <c r="C391" s="2">
        <f>IF(A391&gt;F$3,0,COUNTIF(Residents!K395:K894,B391))</f>
        <v>0</v>
      </c>
      <c r="D391" s="2">
        <f>IF(A391&gt;F$3,0,COUNTIF(Staff!H393:H892,B391))</f>
        <v>0</v>
      </c>
    </row>
    <row r="392" spans="1:4" x14ac:dyDescent="0.2">
      <c r="A392">
        <v>385</v>
      </c>
      <c r="B392" s="3">
        <f t="shared" si="6"/>
        <v>0</v>
      </c>
      <c r="C392" s="2">
        <f>IF(A392&gt;F$3,0,COUNTIF(Residents!K396:K895,B392))</f>
        <v>0</v>
      </c>
      <c r="D392" s="2">
        <f>IF(A392&gt;F$3,0,COUNTIF(Staff!H394:H893,B392))</f>
        <v>0</v>
      </c>
    </row>
    <row r="393" spans="1:4" x14ac:dyDescent="0.2">
      <c r="A393">
        <v>386</v>
      </c>
      <c r="B393" s="3">
        <f t="shared" si="6"/>
        <v>0</v>
      </c>
      <c r="C393" s="2">
        <f>IF(A393&gt;F$3,0,COUNTIF(Residents!K397:K896,B393))</f>
        <v>0</v>
      </c>
      <c r="D393" s="2">
        <f>IF(A393&gt;F$3,0,COUNTIF(Staff!H395:H894,B393))</f>
        <v>0</v>
      </c>
    </row>
    <row r="394" spans="1:4" x14ac:dyDescent="0.2">
      <c r="A394">
        <v>387</v>
      </c>
      <c r="B394" s="3">
        <f t="shared" si="6"/>
        <v>0</v>
      </c>
      <c r="C394" s="2">
        <f>IF(A394&gt;F$3,0,COUNTIF(Residents!K398:K897,B394))</f>
        <v>0</v>
      </c>
      <c r="D394" s="2">
        <f>IF(A394&gt;F$3,0,COUNTIF(Staff!H396:H895,B394))</f>
        <v>0</v>
      </c>
    </row>
    <row r="395" spans="1:4" x14ac:dyDescent="0.2">
      <c r="A395">
        <v>388</v>
      </c>
      <c r="B395" s="3">
        <f t="shared" si="6"/>
        <v>0</v>
      </c>
      <c r="C395" s="2">
        <f>IF(A395&gt;F$3,0,COUNTIF(Residents!K399:K898,B395))</f>
        <v>0</v>
      </c>
      <c r="D395" s="2">
        <f>IF(A395&gt;F$3,0,COUNTIF(Staff!H397:H896,B395))</f>
        <v>0</v>
      </c>
    </row>
    <row r="396" spans="1:4" x14ac:dyDescent="0.2">
      <c r="A396">
        <v>389</v>
      </c>
      <c r="B396" s="3">
        <f t="shared" si="6"/>
        <v>0</v>
      </c>
      <c r="C396" s="2">
        <f>IF(A396&gt;F$3,0,COUNTIF(Residents!K400:K899,B396))</f>
        <v>0</v>
      </c>
      <c r="D396" s="2">
        <f>IF(A396&gt;F$3,0,COUNTIF(Staff!H398:H897,B396))</f>
        <v>0</v>
      </c>
    </row>
    <row r="397" spans="1:4" x14ac:dyDescent="0.2">
      <c r="A397">
        <v>390</v>
      </c>
      <c r="B397" s="3">
        <f t="shared" si="6"/>
        <v>0</v>
      </c>
      <c r="C397" s="2">
        <f>IF(A397&gt;F$3,0,COUNTIF(Residents!K401:K900,B397))</f>
        <v>0</v>
      </c>
      <c r="D397" s="2">
        <f>IF(A397&gt;F$3,0,COUNTIF(Staff!H399:H898,B397))</f>
        <v>0</v>
      </c>
    </row>
    <row r="398" spans="1:4" x14ac:dyDescent="0.2">
      <c r="A398">
        <v>391</v>
      </c>
      <c r="B398" s="3">
        <f t="shared" si="6"/>
        <v>0</v>
      </c>
      <c r="C398" s="2">
        <f>IF(A398&gt;F$3,0,COUNTIF(Residents!K402:K901,B398))</f>
        <v>0</v>
      </c>
      <c r="D398" s="2">
        <f>IF(A398&gt;F$3,0,COUNTIF(Staff!H400:H899,B398))</f>
        <v>0</v>
      </c>
    </row>
    <row r="399" spans="1:4" x14ac:dyDescent="0.2">
      <c r="A399">
        <v>392</v>
      </c>
      <c r="B399" s="3">
        <f t="shared" si="6"/>
        <v>0</v>
      </c>
      <c r="C399" s="2">
        <f>IF(A399&gt;F$3,0,COUNTIF(Residents!K403:K902,B399))</f>
        <v>0</v>
      </c>
      <c r="D399" s="2">
        <f>IF(A399&gt;F$3,0,COUNTIF(Staff!H401:H900,B399))</f>
        <v>0</v>
      </c>
    </row>
    <row r="400" spans="1:4" x14ac:dyDescent="0.2">
      <c r="A400">
        <v>393</v>
      </c>
      <c r="B400" s="3">
        <f t="shared" si="6"/>
        <v>0</v>
      </c>
      <c r="C400" s="2">
        <f>IF(A400&gt;F$3,0,COUNTIF(Residents!K404:K903,B400))</f>
        <v>0</v>
      </c>
      <c r="D400" s="2">
        <f>IF(A400&gt;F$3,0,COUNTIF(Staff!H402:H901,B400))</f>
        <v>0</v>
      </c>
    </row>
    <row r="401" spans="1:4" x14ac:dyDescent="0.2">
      <c r="A401">
        <v>394</v>
      </c>
      <c r="B401" s="3">
        <f t="shared" si="6"/>
        <v>0</v>
      </c>
      <c r="C401" s="2">
        <f>IF(A401&gt;F$3,0,COUNTIF(Residents!K405:K904,B401))</f>
        <v>0</v>
      </c>
      <c r="D401" s="2">
        <f>IF(A401&gt;F$3,0,COUNTIF(Staff!H403:H902,B401))</f>
        <v>0</v>
      </c>
    </row>
    <row r="402" spans="1:4" x14ac:dyDescent="0.2">
      <c r="A402">
        <v>395</v>
      </c>
      <c r="B402" s="3">
        <f t="shared" si="6"/>
        <v>0</v>
      </c>
      <c r="C402" s="2">
        <f>IF(A402&gt;F$3,0,COUNTIF(Residents!K406:K905,B402))</f>
        <v>0</v>
      </c>
      <c r="D402" s="2">
        <f>IF(A402&gt;F$3,0,COUNTIF(Staff!H404:H903,B402))</f>
        <v>0</v>
      </c>
    </row>
    <row r="403" spans="1:4" x14ac:dyDescent="0.2">
      <c r="A403">
        <v>396</v>
      </c>
      <c r="B403" s="3">
        <f t="shared" si="6"/>
        <v>0</v>
      </c>
      <c r="C403" s="2">
        <f>IF(A403&gt;F$3,0,COUNTIF(Residents!K407:K906,B403))</f>
        <v>0</v>
      </c>
      <c r="D403" s="2">
        <f>IF(A403&gt;F$3,0,COUNTIF(Staff!H405:H904,B403))</f>
        <v>0</v>
      </c>
    </row>
    <row r="404" spans="1:4" x14ac:dyDescent="0.2">
      <c r="A404">
        <v>397</v>
      </c>
      <c r="B404" s="3">
        <f t="shared" si="6"/>
        <v>0</v>
      </c>
      <c r="C404" s="2">
        <f>IF(A404&gt;F$3,0,COUNTIF(Residents!K408:K907,B404))</f>
        <v>0</v>
      </c>
      <c r="D404" s="2">
        <f>IF(A404&gt;F$3,0,COUNTIF(Staff!H406:H905,B404))</f>
        <v>0</v>
      </c>
    </row>
    <row r="405" spans="1:4" x14ac:dyDescent="0.2">
      <c r="A405">
        <v>398</v>
      </c>
      <c r="B405" s="3">
        <f t="shared" si="6"/>
        <v>0</v>
      </c>
      <c r="C405" s="2">
        <f>IF(A405&gt;F$3,0,COUNTIF(Residents!K409:K908,B405))</f>
        <v>0</v>
      </c>
      <c r="D405" s="2">
        <f>IF(A405&gt;F$3,0,COUNTIF(Staff!H407:H906,B405))</f>
        <v>0</v>
      </c>
    </row>
    <row r="406" spans="1:4" x14ac:dyDescent="0.2">
      <c r="A406">
        <v>399</v>
      </c>
      <c r="B406" s="3">
        <f t="shared" si="6"/>
        <v>0</v>
      </c>
      <c r="C406" s="2">
        <f>IF(A406&gt;F$3,0,COUNTIF(Residents!K410:K909,B406))</f>
        <v>0</v>
      </c>
      <c r="D406" s="2">
        <f>IF(A406&gt;F$3,0,COUNTIF(Staff!H408:H907,B406))</f>
        <v>0</v>
      </c>
    </row>
    <row r="407" spans="1:4" x14ac:dyDescent="0.2">
      <c r="A407">
        <v>400</v>
      </c>
      <c r="B407" s="3">
        <f t="shared" si="6"/>
        <v>0</v>
      </c>
      <c r="C407" s="2">
        <f>IF(A407&gt;F$3,0,COUNTIF(Residents!K411:K910,B407))</f>
        <v>0</v>
      </c>
      <c r="D407" s="2">
        <f>IF(A407&gt;F$3,0,COUNTIF(Staff!H409:H908,B407))</f>
        <v>0</v>
      </c>
    </row>
    <row r="408" spans="1:4" x14ac:dyDescent="0.2">
      <c r="A408">
        <v>401</v>
      </c>
      <c r="B408" s="3">
        <f t="shared" si="6"/>
        <v>0</v>
      </c>
      <c r="C408" s="2">
        <f>IF(A408&gt;F$3,0,COUNTIF(Residents!K412:K911,B408))</f>
        <v>0</v>
      </c>
      <c r="D408" s="2">
        <f>IF(A408&gt;F$3,0,COUNTIF(Staff!H410:H909,B408))</f>
        <v>0</v>
      </c>
    </row>
    <row r="409" spans="1:4" x14ac:dyDescent="0.2">
      <c r="A409">
        <v>402</v>
      </c>
      <c r="B409" s="3">
        <f t="shared" si="6"/>
        <v>0</v>
      </c>
      <c r="C409" s="2">
        <f>IF(A409&gt;F$3,0,COUNTIF(Residents!K413:K912,B409))</f>
        <v>0</v>
      </c>
      <c r="D409" s="2">
        <f>IF(A409&gt;F$3,0,COUNTIF(Staff!H411:H910,B409))</f>
        <v>0</v>
      </c>
    </row>
    <row r="410" spans="1:4" x14ac:dyDescent="0.2">
      <c r="A410">
        <v>403</v>
      </c>
      <c r="B410" s="3">
        <f t="shared" si="6"/>
        <v>0</v>
      </c>
      <c r="C410" s="2">
        <f>IF(A410&gt;F$3,0,COUNTIF(Residents!K414:K913,B410))</f>
        <v>0</v>
      </c>
      <c r="D410" s="2">
        <f>IF(A410&gt;F$3,0,COUNTIF(Staff!H412:H911,B410))</f>
        <v>0</v>
      </c>
    </row>
    <row r="411" spans="1:4" x14ac:dyDescent="0.2">
      <c r="A411">
        <v>404</v>
      </c>
      <c r="B411" s="3">
        <f t="shared" si="6"/>
        <v>0</v>
      </c>
      <c r="C411" s="2">
        <f>IF(A411&gt;F$3,0,COUNTIF(Residents!K415:K914,B411))</f>
        <v>0</v>
      </c>
      <c r="D411" s="2">
        <f>IF(A411&gt;F$3,0,COUNTIF(Staff!H413:H912,B411))</f>
        <v>0</v>
      </c>
    </row>
    <row r="412" spans="1:4" x14ac:dyDescent="0.2">
      <c r="A412">
        <v>405</v>
      </c>
      <c r="B412" s="3">
        <f t="shared" si="6"/>
        <v>0</v>
      </c>
      <c r="C412" s="2">
        <f>IF(A412&gt;F$3,0,COUNTIF(Residents!K416:K915,B412))</f>
        <v>0</v>
      </c>
      <c r="D412" s="2">
        <f>IF(A412&gt;F$3,0,COUNTIF(Staff!H414:H913,B412))</f>
        <v>0</v>
      </c>
    </row>
    <row r="413" spans="1:4" x14ac:dyDescent="0.2">
      <c r="A413">
        <v>406</v>
      </c>
      <c r="B413" s="3">
        <f t="shared" si="6"/>
        <v>0</v>
      </c>
      <c r="C413" s="2">
        <f>IF(A413&gt;F$3,0,COUNTIF(Residents!K417:K916,B413))</f>
        <v>0</v>
      </c>
      <c r="D413" s="2">
        <f>IF(A413&gt;F$3,0,COUNTIF(Staff!H415:H914,B413))</f>
        <v>0</v>
      </c>
    </row>
    <row r="414" spans="1:4" x14ac:dyDescent="0.2">
      <c r="A414">
        <v>407</v>
      </c>
      <c r="B414" s="3">
        <f t="shared" si="6"/>
        <v>0</v>
      </c>
      <c r="C414" s="2">
        <f>IF(A414&gt;F$3,0,COUNTIF(Residents!K418:K917,B414))</f>
        <v>0</v>
      </c>
      <c r="D414" s="2">
        <f>IF(A414&gt;F$3,0,COUNTIF(Staff!H416:H915,B414))</f>
        <v>0</v>
      </c>
    </row>
    <row r="415" spans="1:4" x14ac:dyDescent="0.2">
      <c r="A415">
        <v>408</v>
      </c>
      <c r="B415" s="3">
        <f t="shared" si="6"/>
        <v>0</v>
      </c>
      <c r="C415" s="2">
        <f>IF(A415&gt;F$3,0,COUNTIF(Residents!K419:K918,B415))</f>
        <v>0</v>
      </c>
      <c r="D415" s="2">
        <f>IF(A415&gt;F$3,0,COUNTIF(Staff!H417:H916,B415))</f>
        <v>0</v>
      </c>
    </row>
    <row r="416" spans="1:4" x14ac:dyDescent="0.2">
      <c r="A416">
        <v>409</v>
      </c>
      <c r="B416" s="3">
        <f t="shared" si="6"/>
        <v>0</v>
      </c>
      <c r="C416" s="2">
        <f>IF(A416&gt;F$3,0,COUNTIF(Residents!K420:K919,B416))</f>
        <v>0</v>
      </c>
      <c r="D416" s="2">
        <f>IF(A416&gt;F$3,0,COUNTIF(Staff!H418:H917,B416))</f>
        <v>0</v>
      </c>
    </row>
    <row r="417" spans="1:4" x14ac:dyDescent="0.2">
      <c r="A417">
        <v>410</v>
      </c>
      <c r="B417" s="3">
        <f t="shared" si="6"/>
        <v>0</v>
      </c>
      <c r="C417" s="2">
        <f>IF(A417&gt;F$3,0,COUNTIF(Residents!K421:K920,B417))</f>
        <v>0</v>
      </c>
      <c r="D417" s="2">
        <f>IF(A417&gt;F$3,0,COUNTIF(Staff!H419:H918,B417))</f>
        <v>0</v>
      </c>
    </row>
    <row r="418" spans="1:4" x14ac:dyDescent="0.2">
      <c r="A418">
        <v>411</v>
      </c>
      <c r="B418" s="3">
        <f t="shared" si="6"/>
        <v>0</v>
      </c>
      <c r="C418" s="2">
        <f>IF(A418&gt;F$3,0,COUNTIF(Residents!K422:K921,B418))</f>
        <v>0</v>
      </c>
      <c r="D418" s="2">
        <f>IF(A418&gt;F$3,0,COUNTIF(Staff!H420:H919,B418))</f>
        <v>0</v>
      </c>
    </row>
    <row r="419" spans="1:4" x14ac:dyDescent="0.2">
      <c r="A419">
        <v>412</v>
      </c>
      <c r="B419" s="3">
        <f t="shared" si="6"/>
        <v>0</v>
      </c>
      <c r="C419" s="2">
        <f>IF(A419&gt;F$3,0,COUNTIF(Residents!K423:K922,B419))</f>
        <v>0</v>
      </c>
      <c r="D419" s="2">
        <f>IF(A419&gt;F$3,0,COUNTIF(Staff!H421:H920,B419))</f>
        <v>0</v>
      </c>
    </row>
    <row r="420" spans="1:4" x14ac:dyDescent="0.2">
      <c r="A420">
        <v>413</v>
      </c>
      <c r="B420" s="3">
        <f t="shared" si="6"/>
        <v>0</v>
      </c>
      <c r="C420" s="2">
        <f>IF(A420&gt;F$3,0,COUNTIF(Residents!K424:K923,B420))</f>
        <v>0</v>
      </c>
      <c r="D420" s="2">
        <f>IF(A420&gt;F$3,0,COUNTIF(Staff!H422:H921,B420))</f>
        <v>0</v>
      </c>
    </row>
    <row r="421" spans="1:4" x14ac:dyDescent="0.2">
      <c r="A421">
        <v>414</v>
      </c>
      <c r="B421" s="3">
        <f t="shared" si="6"/>
        <v>0</v>
      </c>
      <c r="C421" s="2">
        <f>IF(A421&gt;F$3,0,COUNTIF(Residents!K425:K924,B421))</f>
        <v>0</v>
      </c>
      <c r="D421" s="2">
        <f>IF(A421&gt;F$3,0,COUNTIF(Staff!H423:H922,B421))</f>
        <v>0</v>
      </c>
    </row>
    <row r="422" spans="1:4" x14ac:dyDescent="0.2">
      <c r="A422">
        <v>415</v>
      </c>
      <c r="B422" s="3">
        <f t="shared" si="6"/>
        <v>0</v>
      </c>
      <c r="C422" s="2">
        <f>IF(A422&gt;F$3,0,COUNTIF(Residents!K426:K925,B422))</f>
        <v>0</v>
      </c>
      <c r="D422" s="2">
        <f>IF(A422&gt;F$3,0,COUNTIF(Staff!H424:H923,B422))</f>
        <v>0</v>
      </c>
    </row>
    <row r="423" spans="1:4" x14ac:dyDescent="0.2">
      <c r="A423">
        <v>416</v>
      </c>
      <c r="B423" s="3">
        <f t="shared" si="6"/>
        <v>0</v>
      </c>
      <c r="C423" s="2">
        <f>IF(A423&gt;F$3,0,COUNTIF(Residents!K427:K926,B423))</f>
        <v>0</v>
      </c>
      <c r="D423" s="2">
        <f>IF(A423&gt;F$3,0,COUNTIF(Staff!H425:H924,B423))</f>
        <v>0</v>
      </c>
    </row>
    <row r="424" spans="1:4" x14ac:dyDescent="0.2">
      <c r="A424">
        <v>417</v>
      </c>
      <c r="B424" s="3">
        <f t="shared" si="6"/>
        <v>0</v>
      </c>
      <c r="C424" s="2">
        <f>IF(A424&gt;F$3,0,COUNTIF(Residents!K428:K927,B424))</f>
        <v>0</v>
      </c>
      <c r="D424" s="2">
        <f>IF(A424&gt;F$3,0,COUNTIF(Staff!H426:H925,B424))</f>
        <v>0</v>
      </c>
    </row>
    <row r="425" spans="1:4" x14ac:dyDescent="0.2">
      <c r="A425">
        <v>418</v>
      </c>
      <c r="B425" s="3">
        <f t="shared" si="6"/>
        <v>0</v>
      </c>
      <c r="C425" s="2">
        <f>IF(A425&gt;F$3,0,COUNTIF(Residents!K429:K928,B425))</f>
        <v>0</v>
      </c>
      <c r="D425" s="2">
        <f>IF(A425&gt;F$3,0,COUNTIF(Staff!H427:H926,B425))</f>
        <v>0</v>
      </c>
    </row>
    <row r="426" spans="1:4" x14ac:dyDescent="0.2">
      <c r="A426">
        <v>419</v>
      </c>
      <c r="B426" s="3">
        <f t="shared" si="6"/>
        <v>0</v>
      </c>
      <c r="C426" s="2">
        <f>IF(A426&gt;F$3,0,COUNTIF(Residents!K430:K929,B426))</f>
        <v>0</v>
      </c>
      <c r="D426" s="2">
        <f>IF(A426&gt;F$3,0,COUNTIF(Staff!H428:H927,B426))</f>
        <v>0</v>
      </c>
    </row>
    <row r="427" spans="1:4" x14ac:dyDescent="0.2">
      <c r="A427">
        <v>420</v>
      </c>
      <c r="B427" s="3">
        <f t="shared" si="6"/>
        <v>0</v>
      </c>
      <c r="C427" s="2">
        <f>IF(A427&gt;F$3,0,COUNTIF(Residents!K431:K930,B427))</f>
        <v>0</v>
      </c>
      <c r="D427" s="2">
        <f>IF(A427&gt;F$3,0,COUNTIF(Staff!H429:H928,B427))</f>
        <v>0</v>
      </c>
    </row>
    <row r="428" spans="1:4" x14ac:dyDescent="0.2">
      <c r="A428">
        <v>421</v>
      </c>
      <c r="B428" s="3">
        <f t="shared" si="6"/>
        <v>0</v>
      </c>
      <c r="C428" s="2">
        <f>IF(A428&gt;F$3,0,COUNTIF(Residents!K432:K931,B428))</f>
        <v>0</v>
      </c>
      <c r="D428" s="2">
        <f>IF(A428&gt;F$3,0,COUNTIF(Staff!H430:H929,B428))</f>
        <v>0</v>
      </c>
    </row>
    <row r="429" spans="1:4" x14ac:dyDescent="0.2">
      <c r="A429">
        <v>422</v>
      </c>
      <c r="B429" s="3">
        <f t="shared" si="6"/>
        <v>0</v>
      </c>
      <c r="C429" s="2">
        <f>IF(A429&gt;F$3,0,COUNTIF(Residents!K433:K932,B429))</f>
        <v>0</v>
      </c>
      <c r="D429" s="2">
        <f>IF(A429&gt;F$3,0,COUNTIF(Staff!H431:H930,B429))</f>
        <v>0</v>
      </c>
    </row>
    <row r="430" spans="1:4" x14ac:dyDescent="0.2">
      <c r="A430">
        <v>423</v>
      </c>
      <c r="B430" s="3">
        <f t="shared" si="6"/>
        <v>0</v>
      </c>
      <c r="C430" s="2">
        <f>IF(A430&gt;F$3,0,COUNTIF(Residents!K434:K933,B430))</f>
        <v>0</v>
      </c>
      <c r="D430" s="2">
        <f>IF(A430&gt;F$3,0,COUNTIF(Staff!H432:H931,B430))</f>
        <v>0</v>
      </c>
    </row>
    <row r="431" spans="1:4" x14ac:dyDescent="0.2">
      <c r="A431">
        <v>424</v>
      </c>
      <c r="B431" s="3">
        <f t="shared" si="6"/>
        <v>0</v>
      </c>
      <c r="C431" s="2">
        <f>IF(A431&gt;F$3,0,COUNTIF(Residents!K435:K934,B431))</f>
        <v>0</v>
      </c>
      <c r="D431" s="2">
        <f>IF(A431&gt;F$3,0,COUNTIF(Staff!H433:H932,B431))</f>
        <v>0</v>
      </c>
    </row>
    <row r="432" spans="1:4" x14ac:dyDescent="0.2">
      <c r="A432">
        <v>425</v>
      </c>
      <c r="B432" s="3">
        <f t="shared" si="6"/>
        <v>0</v>
      </c>
      <c r="C432" s="2">
        <f>IF(A432&gt;F$3,0,COUNTIF(Residents!K436:K935,B432))</f>
        <v>0</v>
      </c>
      <c r="D432" s="2">
        <f>IF(A432&gt;F$3,0,COUNTIF(Staff!H434:H933,B432))</f>
        <v>0</v>
      </c>
    </row>
    <row r="433" spans="1:4" x14ac:dyDescent="0.2">
      <c r="A433">
        <v>426</v>
      </c>
      <c r="B433" s="3">
        <f t="shared" si="6"/>
        <v>0</v>
      </c>
      <c r="C433" s="2">
        <f>IF(A433&gt;F$3,0,COUNTIF(Residents!K437:K936,B433))</f>
        <v>0</v>
      </c>
      <c r="D433" s="2">
        <f>IF(A433&gt;F$3,0,COUNTIF(Staff!H435:H934,B433))</f>
        <v>0</v>
      </c>
    </row>
    <row r="434" spans="1:4" x14ac:dyDescent="0.2">
      <c r="A434">
        <v>427</v>
      </c>
      <c r="B434" s="3">
        <f t="shared" si="6"/>
        <v>0</v>
      </c>
      <c r="C434" s="2">
        <f>IF(A434&gt;F$3,0,COUNTIF(Residents!K438:K937,B434))</f>
        <v>0</v>
      </c>
      <c r="D434" s="2">
        <f>IF(A434&gt;F$3,0,COUNTIF(Staff!H436:H935,B434))</f>
        <v>0</v>
      </c>
    </row>
    <row r="435" spans="1:4" x14ac:dyDescent="0.2">
      <c r="A435">
        <v>428</v>
      </c>
      <c r="B435" s="3">
        <f t="shared" si="6"/>
        <v>0</v>
      </c>
      <c r="C435" s="2">
        <f>IF(A435&gt;F$3,0,COUNTIF(Residents!K439:K938,B435))</f>
        <v>0</v>
      </c>
      <c r="D435" s="2">
        <f>IF(A435&gt;F$3,0,COUNTIF(Staff!H437:H936,B435))</f>
        <v>0</v>
      </c>
    </row>
    <row r="436" spans="1:4" x14ac:dyDescent="0.2">
      <c r="A436">
        <v>429</v>
      </c>
      <c r="B436" s="3">
        <f t="shared" si="6"/>
        <v>0</v>
      </c>
      <c r="C436" s="2">
        <f>IF(A436&gt;F$3,0,COUNTIF(Residents!K440:K939,B436))</f>
        <v>0</v>
      </c>
      <c r="D436" s="2">
        <f>IF(A436&gt;F$3,0,COUNTIF(Staff!H438:H937,B436))</f>
        <v>0</v>
      </c>
    </row>
    <row r="437" spans="1:4" x14ac:dyDescent="0.2">
      <c r="A437">
        <v>430</v>
      </c>
      <c r="B437" s="3">
        <f t="shared" si="6"/>
        <v>0</v>
      </c>
      <c r="C437" s="2">
        <f>IF(A437&gt;F$3,0,COUNTIF(Residents!K441:K940,B437))</f>
        <v>0</v>
      </c>
      <c r="D437" s="2">
        <f>IF(A437&gt;F$3,0,COUNTIF(Staff!H439:H938,B437))</f>
        <v>0</v>
      </c>
    </row>
    <row r="438" spans="1:4" x14ac:dyDescent="0.2">
      <c r="A438">
        <v>431</v>
      </c>
      <c r="B438" s="3">
        <f t="shared" si="6"/>
        <v>0</v>
      </c>
      <c r="C438" s="2">
        <f>IF(A438&gt;F$3,0,COUNTIF(Residents!K442:K941,B438))</f>
        <v>0</v>
      </c>
      <c r="D438" s="2">
        <f>IF(A438&gt;F$3,0,COUNTIF(Staff!H440:H939,B438))</f>
        <v>0</v>
      </c>
    </row>
    <row r="439" spans="1:4" x14ac:dyDescent="0.2">
      <c r="A439">
        <v>432</v>
      </c>
      <c r="B439" s="3">
        <f t="shared" si="6"/>
        <v>0</v>
      </c>
      <c r="C439" s="2">
        <f>IF(A439&gt;F$3,0,COUNTIF(Residents!K443:K942,B439))</f>
        <v>0</v>
      </c>
      <c r="D439" s="2">
        <f>IF(A439&gt;F$3,0,COUNTIF(Staff!H441:H940,B439))</f>
        <v>0</v>
      </c>
    </row>
    <row r="440" spans="1:4" x14ac:dyDescent="0.2">
      <c r="A440">
        <v>433</v>
      </c>
      <c r="B440" s="3">
        <f t="shared" si="6"/>
        <v>0</v>
      </c>
      <c r="C440" s="2">
        <f>IF(A440&gt;F$3,0,COUNTIF(Residents!K444:K943,B440))</f>
        <v>0</v>
      </c>
      <c r="D440" s="2">
        <f>IF(A440&gt;F$3,0,COUNTIF(Staff!H442:H941,B440))</f>
        <v>0</v>
      </c>
    </row>
    <row r="441" spans="1:4" x14ac:dyDescent="0.2">
      <c r="A441">
        <v>434</v>
      </c>
      <c r="B441" s="3">
        <f t="shared" si="6"/>
        <v>0</v>
      </c>
      <c r="C441" s="2">
        <f>IF(A441&gt;F$3,0,COUNTIF(Residents!K445:K944,B441))</f>
        <v>0</v>
      </c>
      <c r="D441" s="2">
        <f>IF(A441&gt;F$3,0,COUNTIF(Staff!H443:H942,B441))</f>
        <v>0</v>
      </c>
    </row>
    <row r="442" spans="1:4" x14ac:dyDescent="0.2">
      <c r="A442">
        <v>435</v>
      </c>
      <c r="B442" s="3">
        <f t="shared" si="6"/>
        <v>0</v>
      </c>
      <c r="C442" s="2">
        <f>IF(A442&gt;F$3,0,COUNTIF(Residents!K446:K945,B442))</f>
        <v>0</v>
      </c>
      <c r="D442" s="2">
        <f>IF(A442&gt;F$3,0,COUNTIF(Staff!H444:H943,B442))</f>
        <v>0</v>
      </c>
    </row>
    <row r="443" spans="1:4" x14ac:dyDescent="0.2">
      <c r="A443">
        <v>436</v>
      </c>
      <c r="B443" s="3">
        <f t="shared" si="6"/>
        <v>0</v>
      </c>
      <c r="C443" s="2">
        <f>IF(A443&gt;F$3,0,COUNTIF(Residents!K447:K946,B443))</f>
        <v>0</v>
      </c>
      <c r="D443" s="2">
        <f>IF(A443&gt;F$3,0,COUNTIF(Staff!H445:H944,B443))</f>
        <v>0</v>
      </c>
    </row>
    <row r="444" spans="1:4" x14ac:dyDescent="0.2">
      <c r="A444">
        <v>437</v>
      </c>
      <c r="B444" s="3">
        <f t="shared" si="6"/>
        <v>0</v>
      </c>
      <c r="C444" s="2">
        <f>IF(A444&gt;F$3,0,COUNTIF(Residents!K448:K947,B444))</f>
        <v>0</v>
      </c>
      <c r="D444" s="2">
        <f>IF(A444&gt;F$3,0,COUNTIF(Staff!H446:H945,B444))</f>
        <v>0</v>
      </c>
    </row>
    <row r="445" spans="1:4" x14ac:dyDescent="0.2">
      <c r="A445">
        <v>438</v>
      </c>
      <c r="B445" s="3">
        <f t="shared" si="6"/>
        <v>0</v>
      </c>
      <c r="C445" s="2">
        <f>IF(A445&gt;F$3,0,COUNTIF(Residents!K449:K948,B445))</f>
        <v>0</v>
      </c>
      <c r="D445" s="2">
        <f>IF(A445&gt;F$3,0,COUNTIF(Staff!H447:H946,B445))</f>
        <v>0</v>
      </c>
    </row>
    <row r="446" spans="1:4" x14ac:dyDescent="0.2">
      <c r="A446">
        <v>439</v>
      </c>
      <c r="B446" s="3">
        <f t="shared" si="6"/>
        <v>0</v>
      </c>
      <c r="C446" s="2">
        <f>IF(A446&gt;F$3,0,COUNTIF(Residents!K450:K949,B446))</f>
        <v>0</v>
      </c>
      <c r="D446" s="2">
        <f>IF(A446&gt;F$3,0,COUNTIF(Staff!H448:H947,B446))</f>
        <v>0</v>
      </c>
    </row>
    <row r="447" spans="1:4" x14ac:dyDescent="0.2">
      <c r="A447">
        <v>440</v>
      </c>
      <c r="B447" s="3">
        <f t="shared" si="6"/>
        <v>0</v>
      </c>
      <c r="C447" s="2">
        <f>IF(A447&gt;F$3,0,COUNTIF(Residents!K451:K950,B447))</f>
        <v>0</v>
      </c>
      <c r="D447" s="2">
        <f>IF(A447&gt;F$3,0,COUNTIF(Staff!H449:H948,B447))</f>
        <v>0</v>
      </c>
    </row>
    <row r="448" spans="1:4" x14ac:dyDescent="0.2">
      <c r="A448">
        <v>441</v>
      </c>
      <c r="B448" s="3">
        <f t="shared" si="6"/>
        <v>0</v>
      </c>
      <c r="C448" s="2">
        <f>IF(A448&gt;F$3,0,COUNTIF(Residents!K452:K951,B448))</f>
        <v>0</v>
      </c>
      <c r="D448" s="2">
        <f>IF(A448&gt;F$3,0,COUNTIF(Staff!H450:H949,B448))</f>
        <v>0</v>
      </c>
    </row>
    <row r="449" spans="1:4" x14ac:dyDescent="0.2">
      <c r="A449">
        <v>442</v>
      </c>
      <c r="B449" s="3">
        <f t="shared" si="6"/>
        <v>0</v>
      </c>
      <c r="C449" s="2">
        <f>IF(A449&gt;F$3,0,COUNTIF(Residents!K453:K952,B449))</f>
        <v>0</v>
      </c>
      <c r="D449" s="2">
        <f>IF(A449&gt;F$3,0,COUNTIF(Staff!H451:H950,B449))</f>
        <v>0</v>
      </c>
    </row>
    <row r="450" spans="1:4" x14ac:dyDescent="0.2">
      <c r="A450">
        <v>443</v>
      </c>
      <c r="B450" s="3">
        <f t="shared" si="6"/>
        <v>0</v>
      </c>
      <c r="C450" s="2">
        <f>IF(A450&gt;F$3,0,COUNTIF(Residents!K454:K953,B450))</f>
        <v>0</v>
      </c>
      <c r="D450" s="2">
        <f>IF(A450&gt;F$3,0,COUNTIF(Staff!H452:H951,B450))</f>
        <v>0</v>
      </c>
    </row>
    <row r="451" spans="1:4" x14ac:dyDescent="0.2">
      <c r="A451">
        <v>444</v>
      </c>
      <c r="B451" s="3">
        <f t="shared" si="6"/>
        <v>0</v>
      </c>
      <c r="C451" s="2">
        <f>IF(A451&gt;F$3,0,COUNTIF(Residents!K455:K954,B451))</f>
        <v>0</v>
      </c>
      <c r="D451" s="2">
        <f>IF(A451&gt;F$3,0,COUNTIF(Staff!H453:H952,B451))</f>
        <v>0</v>
      </c>
    </row>
    <row r="452" spans="1:4" x14ac:dyDescent="0.2">
      <c r="A452">
        <v>445</v>
      </c>
      <c r="B452" s="3">
        <f t="shared" ref="B452:B506" si="7">IF(B$4+A452&lt;C$4+1,B$4+A452,C$4)</f>
        <v>0</v>
      </c>
      <c r="C452" s="2">
        <f>IF(A452&gt;F$3,0,COUNTIF(Residents!K456:K955,B452))</f>
        <v>0</v>
      </c>
      <c r="D452" s="2">
        <f>IF(A452&gt;F$3,0,COUNTIF(Staff!H454:H953,B452))</f>
        <v>0</v>
      </c>
    </row>
    <row r="453" spans="1:4" x14ac:dyDescent="0.2">
      <c r="A453">
        <v>446</v>
      </c>
      <c r="B453" s="3">
        <f t="shared" si="7"/>
        <v>0</v>
      </c>
      <c r="C453" s="2">
        <f>IF(A453&gt;F$3,0,COUNTIF(Residents!K457:K956,B453))</f>
        <v>0</v>
      </c>
      <c r="D453" s="2">
        <f>IF(A453&gt;F$3,0,COUNTIF(Staff!H455:H954,B453))</f>
        <v>0</v>
      </c>
    </row>
    <row r="454" spans="1:4" x14ac:dyDescent="0.2">
      <c r="A454">
        <v>447</v>
      </c>
      <c r="B454" s="3">
        <f t="shared" si="7"/>
        <v>0</v>
      </c>
      <c r="C454" s="2">
        <f>IF(A454&gt;F$3,0,COUNTIF(Residents!K458:K957,B454))</f>
        <v>0</v>
      </c>
      <c r="D454" s="2">
        <f>IF(A454&gt;F$3,0,COUNTIF(Staff!H456:H955,B454))</f>
        <v>0</v>
      </c>
    </row>
    <row r="455" spans="1:4" x14ac:dyDescent="0.2">
      <c r="A455">
        <v>448</v>
      </c>
      <c r="B455" s="3">
        <f t="shared" si="7"/>
        <v>0</v>
      </c>
      <c r="C455" s="2">
        <f>IF(A455&gt;F$3,0,COUNTIF(Residents!K459:K958,B455))</f>
        <v>0</v>
      </c>
      <c r="D455" s="2">
        <f>IF(A455&gt;F$3,0,COUNTIF(Staff!H457:H956,B455))</f>
        <v>0</v>
      </c>
    </row>
    <row r="456" spans="1:4" x14ac:dyDescent="0.2">
      <c r="A456">
        <v>449</v>
      </c>
      <c r="B456" s="3">
        <f t="shared" si="7"/>
        <v>0</v>
      </c>
      <c r="C456" s="2">
        <f>IF(A456&gt;F$3,0,COUNTIF(Residents!K460:K959,B456))</f>
        <v>0</v>
      </c>
      <c r="D456" s="2">
        <f>IF(A456&gt;F$3,0,COUNTIF(Staff!H458:H957,B456))</f>
        <v>0</v>
      </c>
    </row>
    <row r="457" spans="1:4" x14ac:dyDescent="0.2">
      <c r="A457">
        <v>450</v>
      </c>
      <c r="B457" s="3">
        <f t="shared" si="7"/>
        <v>0</v>
      </c>
      <c r="C457" s="2">
        <f>IF(A457&gt;F$3,0,COUNTIF(Residents!K461:K960,B457))</f>
        <v>0</v>
      </c>
      <c r="D457" s="2">
        <f>IF(A457&gt;F$3,0,COUNTIF(Staff!H459:H958,B457))</f>
        <v>0</v>
      </c>
    </row>
    <row r="458" spans="1:4" x14ac:dyDescent="0.2">
      <c r="A458">
        <v>451</v>
      </c>
      <c r="B458" s="3">
        <f t="shared" si="7"/>
        <v>0</v>
      </c>
      <c r="C458" s="2">
        <f>IF(A458&gt;F$3,0,COUNTIF(Residents!K462:K961,B458))</f>
        <v>0</v>
      </c>
      <c r="D458" s="2">
        <f>IF(A458&gt;F$3,0,COUNTIF(Staff!H460:H959,B458))</f>
        <v>0</v>
      </c>
    </row>
    <row r="459" spans="1:4" x14ac:dyDescent="0.2">
      <c r="A459">
        <v>452</v>
      </c>
      <c r="B459" s="3">
        <f t="shared" si="7"/>
        <v>0</v>
      </c>
      <c r="C459" s="2">
        <f>IF(A459&gt;F$3,0,COUNTIF(Residents!K463:K962,B459))</f>
        <v>0</v>
      </c>
      <c r="D459" s="2">
        <f>IF(A459&gt;F$3,0,COUNTIF(Staff!H461:H960,B459))</f>
        <v>0</v>
      </c>
    </row>
    <row r="460" spans="1:4" x14ac:dyDescent="0.2">
      <c r="A460">
        <v>453</v>
      </c>
      <c r="B460" s="3">
        <f t="shared" si="7"/>
        <v>0</v>
      </c>
      <c r="C460" s="2">
        <f>IF(A460&gt;F$3,0,COUNTIF(Residents!K464:K963,B460))</f>
        <v>0</v>
      </c>
      <c r="D460" s="2">
        <f>IF(A460&gt;F$3,0,COUNTIF(Staff!H462:H961,B460))</f>
        <v>0</v>
      </c>
    </row>
    <row r="461" spans="1:4" x14ac:dyDescent="0.2">
      <c r="A461">
        <v>454</v>
      </c>
      <c r="B461" s="3">
        <f t="shared" si="7"/>
        <v>0</v>
      </c>
      <c r="C461" s="2">
        <f>IF(A461&gt;F$3,0,COUNTIF(Residents!K465:K964,B461))</f>
        <v>0</v>
      </c>
      <c r="D461" s="2">
        <f>IF(A461&gt;F$3,0,COUNTIF(Staff!H463:H962,B461))</f>
        <v>0</v>
      </c>
    </row>
    <row r="462" spans="1:4" x14ac:dyDescent="0.2">
      <c r="A462">
        <v>455</v>
      </c>
      <c r="B462" s="3">
        <f t="shared" si="7"/>
        <v>0</v>
      </c>
      <c r="C462" s="2">
        <f>IF(A462&gt;F$3,0,COUNTIF(Residents!K466:K965,B462))</f>
        <v>0</v>
      </c>
      <c r="D462" s="2">
        <f>IF(A462&gt;F$3,0,COUNTIF(Staff!H464:H963,B462))</f>
        <v>0</v>
      </c>
    </row>
    <row r="463" spans="1:4" x14ac:dyDescent="0.2">
      <c r="A463">
        <v>456</v>
      </c>
      <c r="B463" s="3">
        <f t="shared" si="7"/>
        <v>0</v>
      </c>
      <c r="C463" s="2">
        <f>IF(A463&gt;F$3,0,COUNTIF(Residents!K467:K966,B463))</f>
        <v>0</v>
      </c>
      <c r="D463" s="2">
        <f>IF(A463&gt;F$3,0,COUNTIF(Staff!H465:H964,B463))</f>
        <v>0</v>
      </c>
    </row>
    <row r="464" spans="1:4" x14ac:dyDescent="0.2">
      <c r="A464">
        <v>457</v>
      </c>
      <c r="B464" s="3">
        <f t="shared" si="7"/>
        <v>0</v>
      </c>
      <c r="C464" s="2">
        <f>IF(A464&gt;F$3,0,COUNTIF(Residents!K468:K967,B464))</f>
        <v>0</v>
      </c>
      <c r="D464" s="2">
        <f>IF(A464&gt;F$3,0,COUNTIF(Staff!H466:H965,B464))</f>
        <v>0</v>
      </c>
    </row>
    <row r="465" spans="1:4" x14ac:dyDescent="0.2">
      <c r="A465">
        <v>458</v>
      </c>
      <c r="B465" s="3">
        <f t="shared" si="7"/>
        <v>0</v>
      </c>
      <c r="C465" s="2">
        <f>IF(A465&gt;F$3,0,COUNTIF(Residents!K469:K968,B465))</f>
        <v>0</v>
      </c>
      <c r="D465" s="2">
        <f>IF(A465&gt;F$3,0,COUNTIF(Staff!H467:H966,B465))</f>
        <v>0</v>
      </c>
    </row>
    <row r="466" spans="1:4" x14ac:dyDescent="0.2">
      <c r="A466">
        <v>459</v>
      </c>
      <c r="B466" s="3">
        <f t="shared" si="7"/>
        <v>0</v>
      </c>
      <c r="C466" s="2">
        <f>IF(A466&gt;F$3,0,COUNTIF(Residents!K470:K969,B466))</f>
        <v>0</v>
      </c>
      <c r="D466" s="2">
        <f>IF(A466&gt;F$3,0,COUNTIF(Staff!H468:H967,B466))</f>
        <v>0</v>
      </c>
    </row>
    <row r="467" spans="1:4" x14ac:dyDescent="0.2">
      <c r="A467">
        <v>460</v>
      </c>
      <c r="B467" s="3">
        <f t="shared" si="7"/>
        <v>0</v>
      </c>
      <c r="C467" s="2">
        <f>IF(A467&gt;F$3,0,COUNTIF(Residents!K471:K970,B467))</f>
        <v>0</v>
      </c>
      <c r="D467" s="2">
        <f>IF(A467&gt;F$3,0,COUNTIF(Staff!H469:H968,B467))</f>
        <v>0</v>
      </c>
    </row>
    <row r="468" spans="1:4" x14ac:dyDescent="0.2">
      <c r="A468">
        <v>461</v>
      </c>
      <c r="B468" s="3">
        <f t="shared" si="7"/>
        <v>0</v>
      </c>
      <c r="C468" s="2">
        <f>IF(A468&gt;F$3,0,COUNTIF(Residents!K472:K971,B468))</f>
        <v>0</v>
      </c>
      <c r="D468" s="2">
        <f>IF(A468&gt;F$3,0,COUNTIF(Staff!H470:H969,B468))</f>
        <v>0</v>
      </c>
    </row>
    <row r="469" spans="1:4" x14ac:dyDescent="0.2">
      <c r="A469">
        <v>462</v>
      </c>
      <c r="B469" s="3">
        <f t="shared" si="7"/>
        <v>0</v>
      </c>
      <c r="C469" s="2">
        <f>IF(A469&gt;F$3,0,COUNTIF(Residents!K473:K972,B469))</f>
        <v>0</v>
      </c>
      <c r="D469" s="2">
        <f>IF(A469&gt;F$3,0,COUNTIF(Staff!H471:H970,B469))</f>
        <v>0</v>
      </c>
    </row>
    <row r="470" spans="1:4" x14ac:dyDescent="0.2">
      <c r="A470">
        <v>463</v>
      </c>
      <c r="B470" s="3">
        <f t="shared" si="7"/>
        <v>0</v>
      </c>
      <c r="C470" s="2">
        <f>IF(A470&gt;F$3,0,COUNTIF(Residents!K474:K973,B470))</f>
        <v>0</v>
      </c>
      <c r="D470" s="2">
        <f>IF(A470&gt;F$3,0,COUNTIF(Staff!H472:H971,B470))</f>
        <v>0</v>
      </c>
    </row>
    <row r="471" spans="1:4" x14ac:dyDescent="0.2">
      <c r="A471">
        <v>464</v>
      </c>
      <c r="B471" s="3">
        <f t="shared" si="7"/>
        <v>0</v>
      </c>
      <c r="C471" s="2">
        <f>IF(A471&gt;F$3,0,COUNTIF(Residents!K475:K974,B471))</f>
        <v>0</v>
      </c>
      <c r="D471" s="2">
        <f>IF(A471&gt;F$3,0,COUNTIF(Staff!H473:H972,B471))</f>
        <v>0</v>
      </c>
    </row>
    <row r="472" spans="1:4" x14ac:dyDescent="0.2">
      <c r="A472">
        <v>465</v>
      </c>
      <c r="B472" s="3">
        <f t="shared" si="7"/>
        <v>0</v>
      </c>
      <c r="C472" s="2">
        <f>IF(A472&gt;F$3,0,COUNTIF(Residents!K476:K975,B472))</f>
        <v>0</v>
      </c>
      <c r="D472" s="2">
        <f>IF(A472&gt;F$3,0,COUNTIF(Staff!H474:H973,B472))</f>
        <v>0</v>
      </c>
    </row>
    <row r="473" spans="1:4" x14ac:dyDescent="0.2">
      <c r="A473">
        <v>466</v>
      </c>
      <c r="B473" s="3">
        <f t="shared" si="7"/>
        <v>0</v>
      </c>
      <c r="C473" s="2">
        <f>IF(A473&gt;F$3,0,COUNTIF(Residents!K477:K976,B473))</f>
        <v>0</v>
      </c>
      <c r="D473" s="2">
        <f>IF(A473&gt;F$3,0,COUNTIF(Staff!H475:H974,B473))</f>
        <v>0</v>
      </c>
    </row>
    <row r="474" spans="1:4" x14ac:dyDescent="0.2">
      <c r="A474">
        <v>467</v>
      </c>
      <c r="B474" s="3">
        <f t="shared" si="7"/>
        <v>0</v>
      </c>
      <c r="C474" s="2">
        <f>IF(A474&gt;F$3,0,COUNTIF(Residents!K478:K977,B474))</f>
        <v>0</v>
      </c>
      <c r="D474" s="2">
        <f>IF(A474&gt;F$3,0,COUNTIF(Staff!H476:H975,B474))</f>
        <v>0</v>
      </c>
    </row>
    <row r="475" spans="1:4" x14ac:dyDescent="0.2">
      <c r="A475">
        <v>468</v>
      </c>
      <c r="B475" s="3">
        <f t="shared" si="7"/>
        <v>0</v>
      </c>
      <c r="C475" s="2">
        <f>IF(A475&gt;F$3,0,COUNTIF(Residents!K479:K978,B475))</f>
        <v>0</v>
      </c>
      <c r="D475" s="2">
        <f>IF(A475&gt;F$3,0,COUNTIF(Staff!H477:H976,B475))</f>
        <v>0</v>
      </c>
    </row>
    <row r="476" spans="1:4" x14ac:dyDescent="0.2">
      <c r="A476">
        <v>469</v>
      </c>
      <c r="B476" s="3">
        <f t="shared" si="7"/>
        <v>0</v>
      </c>
      <c r="C476" s="2">
        <f>IF(A476&gt;F$3,0,COUNTIF(Residents!K480:K979,B476))</f>
        <v>0</v>
      </c>
      <c r="D476" s="2">
        <f>IF(A476&gt;F$3,0,COUNTIF(Staff!H478:H977,B476))</f>
        <v>0</v>
      </c>
    </row>
    <row r="477" spans="1:4" x14ac:dyDescent="0.2">
      <c r="A477">
        <v>470</v>
      </c>
      <c r="B477" s="3">
        <f t="shared" si="7"/>
        <v>0</v>
      </c>
      <c r="C477" s="2">
        <f>IF(A477&gt;F$3,0,COUNTIF(Residents!K481:K980,B477))</f>
        <v>0</v>
      </c>
      <c r="D477" s="2">
        <f>IF(A477&gt;F$3,0,COUNTIF(Staff!H479:H978,B477))</f>
        <v>0</v>
      </c>
    </row>
    <row r="478" spans="1:4" x14ac:dyDescent="0.2">
      <c r="A478">
        <v>471</v>
      </c>
      <c r="B478" s="3">
        <f t="shared" si="7"/>
        <v>0</v>
      </c>
      <c r="C478" s="2">
        <f>IF(A478&gt;F$3,0,COUNTIF(Residents!K482:K981,B478))</f>
        <v>0</v>
      </c>
      <c r="D478" s="2">
        <f>IF(A478&gt;F$3,0,COUNTIF(Staff!H480:H979,B478))</f>
        <v>0</v>
      </c>
    </row>
    <row r="479" spans="1:4" x14ac:dyDescent="0.2">
      <c r="A479">
        <v>472</v>
      </c>
      <c r="B479" s="3">
        <f t="shared" si="7"/>
        <v>0</v>
      </c>
      <c r="C479" s="2">
        <f>IF(A479&gt;F$3,0,COUNTIF(Residents!K483:K982,B479))</f>
        <v>0</v>
      </c>
      <c r="D479" s="2">
        <f>IF(A479&gt;F$3,0,COUNTIF(Staff!H481:H980,B479))</f>
        <v>0</v>
      </c>
    </row>
    <row r="480" spans="1:4" x14ac:dyDescent="0.2">
      <c r="A480">
        <v>473</v>
      </c>
      <c r="B480" s="3">
        <f t="shared" si="7"/>
        <v>0</v>
      </c>
      <c r="C480" s="2">
        <f>IF(A480&gt;F$3,0,COUNTIF(Residents!K484:K983,B480))</f>
        <v>0</v>
      </c>
      <c r="D480" s="2">
        <f>IF(A480&gt;F$3,0,COUNTIF(Staff!H482:H981,B480))</f>
        <v>0</v>
      </c>
    </row>
    <row r="481" spans="1:4" x14ac:dyDescent="0.2">
      <c r="A481">
        <v>474</v>
      </c>
      <c r="B481" s="3">
        <f t="shared" si="7"/>
        <v>0</v>
      </c>
      <c r="C481" s="2">
        <f>IF(A481&gt;F$3,0,COUNTIF(Residents!K485:K984,B481))</f>
        <v>0</v>
      </c>
      <c r="D481" s="2">
        <f>IF(A481&gt;F$3,0,COUNTIF(Staff!H483:H982,B481))</f>
        <v>0</v>
      </c>
    </row>
    <row r="482" spans="1:4" x14ac:dyDescent="0.2">
      <c r="A482">
        <v>475</v>
      </c>
      <c r="B482" s="3">
        <f t="shared" si="7"/>
        <v>0</v>
      </c>
      <c r="C482" s="2">
        <f>IF(A482&gt;F$3,0,COUNTIF(Residents!K486:K985,B482))</f>
        <v>0</v>
      </c>
      <c r="D482" s="2">
        <f>IF(A482&gt;F$3,0,COUNTIF(Staff!H484:H983,B482))</f>
        <v>0</v>
      </c>
    </row>
    <row r="483" spans="1:4" x14ac:dyDescent="0.2">
      <c r="A483">
        <v>476</v>
      </c>
      <c r="B483" s="3">
        <f t="shared" si="7"/>
        <v>0</v>
      </c>
      <c r="C483" s="2">
        <f>IF(A483&gt;F$3,0,COUNTIF(Residents!K487:K986,B483))</f>
        <v>0</v>
      </c>
      <c r="D483" s="2">
        <f>IF(A483&gt;F$3,0,COUNTIF(Staff!H485:H984,B483))</f>
        <v>0</v>
      </c>
    </row>
    <row r="484" spans="1:4" x14ac:dyDescent="0.2">
      <c r="A484">
        <v>477</v>
      </c>
      <c r="B484" s="3">
        <f t="shared" si="7"/>
        <v>0</v>
      </c>
      <c r="C484" s="2">
        <f>IF(A484&gt;F$3,0,COUNTIF(Residents!K488:K987,B484))</f>
        <v>0</v>
      </c>
      <c r="D484" s="2">
        <f>IF(A484&gt;F$3,0,COUNTIF(Staff!H486:H985,B484))</f>
        <v>0</v>
      </c>
    </row>
    <row r="485" spans="1:4" x14ac:dyDescent="0.2">
      <c r="A485">
        <v>478</v>
      </c>
      <c r="B485" s="3">
        <f t="shared" si="7"/>
        <v>0</v>
      </c>
      <c r="C485" s="2">
        <f>IF(A485&gt;F$3,0,COUNTIF(Residents!K489:K988,B485))</f>
        <v>0</v>
      </c>
      <c r="D485" s="2">
        <f>IF(A485&gt;F$3,0,COUNTIF(Staff!H487:H986,B485))</f>
        <v>0</v>
      </c>
    </row>
    <row r="486" spans="1:4" x14ac:dyDescent="0.2">
      <c r="A486">
        <v>479</v>
      </c>
      <c r="B486" s="3">
        <f t="shared" si="7"/>
        <v>0</v>
      </c>
      <c r="C486" s="2">
        <f>IF(A486&gt;F$3,0,COUNTIF(Residents!K490:K989,B486))</f>
        <v>0</v>
      </c>
      <c r="D486" s="2">
        <f>IF(A486&gt;F$3,0,COUNTIF(Staff!H488:H987,B486))</f>
        <v>0</v>
      </c>
    </row>
    <row r="487" spans="1:4" x14ac:dyDescent="0.2">
      <c r="A487">
        <v>480</v>
      </c>
      <c r="B487" s="3">
        <f t="shared" si="7"/>
        <v>0</v>
      </c>
      <c r="C487" s="2">
        <f>IF(A487&gt;F$3,0,COUNTIF(Residents!K491:K990,B487))</f>
        <v>0</v>
      </c>
      <c r="D487" s="2">
        <f>IF(A487&gt;F$3,0,COUNTIF(Staff!H489:H988,B487))</f>
        <v>0</v>
      </c>
    </row>
    <row r="488" spans="1:4" x14ac:dyDescent="0.2">
      <c r="A488">
        <v>481</v>
      </c>
      <c r="B488" s="3">
        <f t="shared" si="7"/>
        <v>0</v>
      </c>
      <c r="C488" s="2">
        <f>IF(A488&gt;F$3,0,COUNTIF(Residents!K492:K991,B488))</f>
        <v>0</v>
      </c>
      <c r="D488" s="2">
        <f>IF(A488&gt;F$3,0,COUNTIF(Staff!H490:H989,B488))</f>
        <v>0</v>
      </c>
    </row>
    <row r="489" spans="1:4" x14ac:dyDescent="0.2">
      <c r="A489">
        <v>482</v>
      </c>
      <c r="B489" s="3">
        <f t="shared" si="7"/>
        <v>0</v>
      </c>
      <c r="C489" s="2">
        <f>IF(A489&gt;F$3,0,COUNTIF(Residents!K493:K992,B489))</f>
        <v>0</v>
      </c>
      <c r="D489" s="2">
        <f>IF(A489&gt;F$3,0,COUNTIF(Staff!H491:H990,B489))</f>
        <v>0</v>
      </c>
    </row>
    <row r="490" spans="1:4" x14ac:dyDescent="0.2">
      <c r="A490">
        <v>483</v>
      </c>
      <c r="B490" s="3">
        <f t="shared" si="7"/>
        <v>0</v>
      </c>
      <c r="C490" s="2">
        <f>IF(A490&gt;F$3,0,COUNTIF(Residents!K494:K993,B490))</f>
        <v>0</v>
      </c>
      <c r="D490" s="2">
        <f>IF(A490&gt;F$3,0,COUNTIF(Staff!H492:H991,B490))</f>
        <v>0</v>
      </c>
    </row>
    <row r="491" spans="1:4" x14ac:dyDescent="0.2">
      <c r="A491">
        <v>484</v>
      </c>
      <c r="B491" s="3">
        <f t="shared" si="7"/>
        <v>0</v>
      </c>
      <c r="C491" s="2">
        <f>IF(A491&gt;F$3,0,COUNTIF(Residents!K495:K994,B491))</f>
        <v>0</v>
      </c>
      <c r="D491" s="2">
        <f>IF(A491&gt;F$3,0,COUNTIF(Staff!H493:H992,B491))</f>
        <v>0</v>
      </c>
    </row>
    <row r="492" spans="1:4" x14ac:dyDescent="0.2">
      <c r="A492">
        <v>485</v>
      </c>
      <c r="B492" s="3">
        <f t="shared" si="7"/>
        <v>0</v>
      </c>
      <c r="C492" s="2">
        <f>IF(A492&gt;F$3,0,COUNTIF(Residents!K496:K995,B492))</f>
        <v>0</v>
      </c>
      <c r="D492" s="2">
        <f>IF(A492&gt;F$3,0,COUNTIF(Staff!H494:H993,B492))</f>
        <v>0</v>
      </c>
    </row>
    <row r="493" spans="1:4" x14ac:dyDescent="0.2">
      <c r="A493">
        <v>486</v>
      </c>
      <c r="B493" s="3">
        <f t="shared" si="7"/>
        <v>0</v>
      </c>
      <c r="C493" s="2">
        <f>IF(A493&gt;F$3,0,COUNTIF(Residents!K497:K996,B493))</f>
        <v>0</v>
      </c>
      <c r="D493" s="2">
        <f>IF(A493&gt;F$3,0,COUNTIF(Staff!H495:H994,B493))</f>
        <v>0</v>
      </c>
    </row>
    <row r="494" spans="1:4" x14ac:dyDescent="0.2">
      <c r="A494">
        <v>487</v>
      </c>
      <c r="B494" s="3">
        <f t="shared" si="7"/>
        <v>0</v>
      </c>
      <c r="C494" s="2">
        <f>IF(A494&gt;F$3,0,COUNTIF(Residents!K498:K997,B494))</f>
        <v>0</v>
      </c>
      <c r="D494" s="2">
        <f>IF(A494&gt;F$3,0,COUNTIF(Staff!H496:H995,B494))</f>
        <v>0</v>
      </c>
    </row>
    <row r="495" spans="1:4" x14ac:dyDescent="0.2">
      <c r="A495">
        <v>488</v>
      </c>
      <c r="B495" s="3">
        <f t="shared" si="7"/>
        <v>0</v>
      </c>
      <c r="C495" s="2">
        <f>IF(A495&gt;F$3,0,COUNTIF(Residents!K499:K998,B495))</f>
        <v>0</v>
      </c>
      <c r="D495" s="2">
        <f>IF(A495&gt;F$3,0,COUNTIF(Staff!H497:H996,B495))</f>
        <v>0</v>
      </c>
    </row>
    <row r="496" spans="1:4" x14ac:dyDescent="0.2">
      <c r="A496">
        <v>489</v>
      </c>
      <c r="B496" s="3">
        <f t="shared" si="7"/>
        <v>0</v>
      </c>
      <c r="C496" s="2">
        <f>IF(A496&gt;F$3,0,COUNTIF(Residents!K500:K999,B496))</f>
        <v>0</v>
      </c>
      <c r="D496" s="2">
        <f>IF(A496&gt;F$3,0,COUNTIF(Staff!H498:H997,B496))</f>
        <v>0</v>
      </c>
    </row>
    <row r="497" spans="1:4" x14ac:dyDescent="0.2">
      <c r="A497">
        <v>490</v>
      </c>
      <c r="B497" s="3">
        <f t="shared" si="7"/>
        <v>0</v>
      </c>
      <c r="C497" s="2">
        <f>IF(A497&gt;F$3,0,COUNTIF(Residents!K501:K1000,B497))</f>
        <v>0</v>
      </c>
      <c r="D497" s="2">
        <f>IF(A497&gt;F$3,0,COUNTIF(Staff!H499:H998,B497))</f>
        <v>0</v>
      </c>
    </row>
    <row r="498" spans="1:4" x14ac:dyDescent="0.2">
      <c r="A498">
        <v>491</v>
      </c>
      <c r="B498" s="3">
        <f t="shared" si="7"/>
        <v>0</v>
      </c>
      <c r="C498" s="2">
        <f>IF(A498&gt;F$3,0,COUNTIF(Residents!K502:K1001,B498))</f>
        <v>0</v>
      </c>
      <c r="D498" s="2">
        <f>IF(A498&gt;F$3,0,COUNTIF(Staff!H500:H999,B498))</f>
        <v>0</v>
      </c>
    </row>
    <row r="499" spans="1:4" x14ac:dyDescent="0.2">
      <c r="A499">
        <v>492</v>
      </c>
      <c r="B499" s="3">
        <f t="shared" si="7"/>
        <v>0</v>
      </c>
      <c r="C499" s="2">
        <f>IF(A499&gt;F$3,0,COUNTIF(Residents!K503:K1002,B499))</f>
        <v>0</v>
      </c>
      <c r="D499" s="2">
        <f>IF(A499&gt;F$3,0,COUNTIF(Staff!H501:H1000,B499))</f>
        <v>0</v>
      </c>
    </row>
    <row r="500" spans="1:4" x14ac:dyDescent="0.2">
      <c r="A500">
        <v>493</v>
      </c>
      <c r="B500" s="3">
        <f t="shared" si="7"/>
        <v>0</v>
      </c>
      <c r="C500" s="2">
        <f>IF(A500&gt;F$3,0,COUNTIF(Residents!K504:K1003,B500))</f>
        <v>0</v>
      </c>
      <c r="D500" s="2">
        <f>IF(A500&gt;F$3,0,COUNTIF(Staff!H502:H1001,B500))</f>
        <v>0</v>
      </c>
    </row>
    <row r="501" spans="1:4" x14ac:dyDescent="0.2">
      <c r="A501">
        <v>494</v>
      </c>
      <c r="B501" s="3">
        <f t="shared" si="7"/>
        <v>0</v>
      </c>
      <c r="C501" s="2">
        <f>IF(A501&gt;F$3,0,COUNTIF(Residents!K505:K1004,B501))</f>
        <v>0</v>
      </c>
      <c r="D501" s="2">
        <f>IF(A501&gt;F$3,0,COUNTIF(Staff!H503:H1002,B501))</f>
        <v>0</v>
      </c>
    </row>
    <row r="502" spans="1:4" x14ac:dyDescent="0.2">
      <c r="A502">
        <v>495</v>
      </c>
      <c r="B502" s="3">
        <f t="shared" si="7"/>
        <v>0</v>
      </c>
      <c r="C502" s="2">
        <f>IF(A502&gt;F$3,0,COUNTIF(Residents!K506:K1005,B502))</f>
        <v>0</v>
      </c>
      <c r="D502" s="2">
        <f>IF(A502&gt;F$3,0,COUNTIF(Staff!H504:H1003,B502))</f>
        <v>0</v>
      </c>
    </row>
    <row r="503" spans="1:4" x14ac:dyDescent="0.2">
      <c r="A503">
        <v>496</v>
      </c>
      <c r="B503" s="3">
        <f t="shared" si="7"/>
        <v>0</v>
      </c>
      <c r="C503" s="2">
        <f>IF(A503&gt;F$3,0,COUNTIF(Residents!K507:K1006,B503))</f>
        <v>0</v>
      </c>
      <c r="D503" s="2">
        <f>IF(A503&gt;F$3,0,COUNTIF(Staff!H505:H1004,B503))</f>
        <v>0</v>
      </c>
    </row>
    <row r="504" spans="1:4" x14ac:dyDescent="0.2">
      <c r="A504">
        <v>497</v>
      </c>
      <c r="B504" s="3">
        <f t="shared" si="7"/>
        <v>0</v>
      </c>
      <c r="C504" s="2">
        <f>IF(A504&gt;F$3,0,COUNTIF(Residents!K508:K1007,B504))</f>
        <v>0</v>
      </c>
      <c r="D504" s="2">
        <f>IF(A504&gt;F$3,0,COUNTIF(Staff!H506:H1005,B504))</f>
        <v>0</v>
      </c>
    </row>
    <row r="505" spans="1:4" x14ac:dyDescent="0.2">
      <c r="A505">
        <v>498</v>
      </c>
      <c r="B505" s="3">
        <f t="shared" si="7"/>
        <v>0</v>
      </c>
      <c r="C505" s="2">
        <f>IF(A505&gt;F$3,0,COUNTIF(Residents!K509:K1008,B505))</f>
        <v>0</v>
      </c>
      <c r="D505" s="2">
        <f>IF(A505&gt;F$3,0,COUNTIF(Staff!H507:H1006,B505))</f>
        <v>0</v>
      </c>
    </row>
    <row r="506" spans="1:4" x14ac:dyDescent="0.2">
      <c r="A506">
        <v>499</v>
      </c>
      <c r="B506" s="3">
        <f t="shared" si="7"/>
        <v>0</v>
      </c>
      <c r="C506" s="2">
        <f>IF(A506&gt;F$3,0,COUNTIF(Residents!K510:K1009,B506))</f>
        <v>0</v>
      </c>
      <c r="D506" s="2">
        <f>IF(A506&gt;F$3,0,COUNTIF(Staff!H508:H1007,B506))</f>
        <v>0</v>
      </c>
    </row>
  </sheetData>
  <phoneticPr fontId="0" type="noConversion"/>
  <conditionalFormatting sqref="G6">
    <cfRule type="cellIs" dxfId="1" priority="1" operator="equal">
      <formula>"YES"</formula>
    </cfRule>
    <cfRule type="cellIs" dxfId="0" priority="2" operator="equal">
      <formula>"No"</formula>
    </cfRule>
  </conditionalFormatting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defaultRowHeight="12.75" x14ac:dyDescent="0.2"/>
  <sheetData>
    <row r="1" spans="1:1" x14ac:dyDescent="0.2">
      <c r="A1" s="9" t="s">
        <v>79</v>
      </c>
    </row>
    <row r="2" spans="1:1" x14ac:dyDescent="0.2">
      <c r="A2" s="9" t="s">
        <v>80</v>
      </c>
    </row>
    <row r="3" spans="1:1" x14ac:dyDescent="0.2">
      <c r="A3" s="9" t="s">
        <v>76</v>
      </c>
    </row>
  </sheetData>
  <dataValidations count="1">
    <dataValidation type="list" allowBlank="1" showInputMessage="1" showErrorMessage="1" sqref="A1:A3">
      <formula1>$G$4:$G$6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0a3e1a-5e60-4153-a633-6463d130160e">
      <Value>78</Value>
      <Value>2</Value>
      <Value>1</Value>
      <Value>79</Value>
    </TaxCatchAll>
    <NSLHDLocationTaxHTField xmlns="1dabead0-2f96-4727-bbf6-124f021fdd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Locations</TermName>
          <TermId xmlns="http://schemas.microsoft.com/office/infopath/2007/PartnerControls">ad41579e-f34b-44ca-89a3-f86f8ed8bacd</TermId>
        </TermInfo>
      </Terms>
    </NSLHDLocationTaxHTField>
    <NSLHDTopicTaxHTField xmlns="1dabead0-2f96-4727-bbf6-124f021fdd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And Training</TermName>
          <TermId xmlns="http://schemas.microsoft.com/office/infopath/2007/PartnerControls">7a16f8b4-f615-4a5e-8e88-6d39adc28408</TermId>
        </TermInfo>
      </Terms>
    </NSLHDTopicTaxHTField>
    <NSLHDOwner xmlns="1dabead0-2f96-4727-bbf6-124f021fdd5e">CorporateCommunicationteam</NSLHDOwner>
    <NSLHDSearchKeywordsTaxHTField xmlns="1dabead0-2f96-4727-bbf6-124f021fdd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And Training</TermName>
          <TermId xmlns="http://schemas.microsoft.com/office/infopath/2007/PartnerControls">8db07df8-c5c3-44cb-88d7-e4d64ef20b50</TermId>
        </TermInfo>
      </Terms>
    </NSLHDSearchKeywordsTaxHTField>
    <NSLHDCategoryTaxHTField xmlns="1dabead0-2f96-4727-bbf6-124f021fdd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About the NSLHD</TermName>
          <TermId xmlns="http://schemas.microsoft.com/office/infopath/2007/PartnerControls">b65863dd-23d6-4d26-821c-40874d0e7f09</TermId>
        </TermInfo>
      </Terms>
    </NSLHDCategory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SLHD Base Document" ma:contentTypeID="0x0101000D28586D1073478DB14577C263E8A76E009193242A93B44643830B36A7E1CB31A3" ma:contentTypeVersion="2" ma:contentTypeDescription="NSLHD Document Content Type" ma:contentTypeScope="" ma:versionID="db97fcadbb687b9b0def6499cfd9d0db">
  <xsd:schema xmlns:xsd="http://www.w3.org/2001/XMLSchema" xmlns:xs="http://www.w3.org/2001/XMLSchema" xmlns:p="http://schemas.microsoft.com/office/2006/metadata/properties" xmlns:ns3="1dabead0-2f96-4727-bbf6-124f021fdd5e" xmlns:ns4="570a3e1a-5e60-4153-a633-6463d130160e" targetNamespace="http://schemas.microsoft.com/office/2006/metadata/properties" ma:root="true" ma:fieldsID="7bc063c6dfffd6af19b98f2d27cee45b" ns3:_="" ns4:_="">
    <xsd:import namespace="1dabead0-2f96-4727-bbf6-124f021fdd5e"/>
    <xsd:import namespace="570a3e1a-5e60-4153-a633-6463d130160e"/>
    <xsd:element name="properties">
      <xsd:complexType>
        <xsd:sequence>
          <xsd:element name="documentManagement">
            <xsd:complexType>
              <xsd:all>
                <xsd:element ref="ns3:NSLHDOwner"/>
                <xsd:element ref="ns4:TaxCatchAll" minOccurs="0"/>
                <xsd:element ref="ns3:NSLHDLocationTaxHTField" minOccurs="0"/>
                <xsd:element ref="ns3:NSLHDCategoryTaxHTField" minOccurs="0"/>
                <xsd:element ref="ns3:NSLHDTopicTaxHTField" minOccurs="0"/>
                <xsd:element ref="ns3:NSLHDSearchKeyword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bead0-2f96-4727-bbf6-124f021fdd5e" elementFormDefault="qualified">
    <xsd:import namespace="http://schemas.microsoft.com/office/2006/documentManagement/types"/>
    <xsd:import namespace="http://schemas.microsoft.com/office/infopath/2007/PartnerControls"/>
    <xsd:element name="NSLHDOwner" ma:index="11" ma:displayName="Owner" ma:default="CorporateCommunicationteam" ma:internalName="NSLHDOwner">
      <xsd:simpleType>
        <xsd:restriction base="dms:Choice">
          <xsd:enumeration value="Corporate Communication team"/>
          <xsd:enumeration value="ICT Web team"/>
        </xsd:restriction>
      </xsd:simpleType>
    </xsd:element>
    <xsd:element name="NSLHDLocationTaxHTField" ma:index="14" nillable="true" ma:taxonomy="true" ma:internalName="NSLHDLocationTaxHTField" ma:taxonomyFieldName="NSLHDLocation" ma:displayName="Location" ma:default="1033;#All Locations|ad41579e-f34b-44ca-89a3-f86f8ed8bacd" ma:fieldId="{8ead2483-b0ca-4c87-ace8-865c9e707802}" ma:taxonomyMulti="true" ma:sspId="3637a09a-56b1-4753-a791-aaad452b8f76" ma:termSetId="e889ce1b-c1f2-424d-b144-757280bbdc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SLHDCategoryTaxHTField" ma:index="15" nillable="true" ma:taxonomy="true" ma:internalName="NSLHDCategoryTaxHTField" ma:taxonomyFieldName="NSLHDCategory" ma:displayName="Category" ma:default="1033;#About the NSLHD|b65863dd-23d6-4d26-821c-40874d0e7f09" ma:fieldId="{be0f1c20-8e42-4b85-92b2-838e57fdd0e1}" ma:taxonomyMulti="true" ma:sspId="3637a09a-56b1-4753-a791-aaad452b8f76" ma:termSetId="786b75a6-e202-4a7e-9e3e-111d86b72f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SLHDTopicTaxHTField" ma:index="16" nillable="true" ma:taxonomy="true" ma:internalName="NSLHDTopicTaxHTField" ma:taxonomyFieldName="NSLHDTopic" ma:displayName="Topic" ma:default="1033;#Education And Training|7a16f8b4-f615-4a5e-8e88-6d39adc28408" ma:fieldId="{b9d8b4d5-035e-4ae1-ac13-918e8ddf5ab9}" ma:taxonomyMulti="true" ma:sspId="3637a09a-56b1-4753-a791-aaad452b8f76" ma:termSetId="4108a2f0-923a-478c-b26a-3540f3fa8d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SLHDSearchKeywordsTaxHTField" ma:index="17" nillable="true" ma:taxonomy="true" ma:internalName="NSLHDSearchKeywordsTaxHTField" ma:taxonomyFieldName="NSLHDSearchKeywords" ma:displayName="Search Keywords" ma:default="1033;#Education And Training|8db07df8-c5c3-44cb-88d7-e4d64ef20b50" ma:fieldId="{df3e97c3-232b-4a34-a354-644b7f6230ec}" ma:taxonomyMulti="true" ma:sspId="3637a09a-56b1-4753-a791-aaad452b8f76" ma:termSetId="68765c10-1f33-4be8-8c3b-28ebfbf479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a3e1a-5e60-4153-a633-6463d130160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description="" ma:hidden="true" ma:list="{486d3366-2b51-4219-8374-b7b73f723e31}" ma:internalName="TaxCatchAll" ma:showField="CatchAllData" ma:web="570a3e1a-5e60-4153-a633-6463d1301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4E30F7-84EA-43A3-AD39-C32B23E218EF}"/>
</file>

<file path=customXml/itemProps2.xml><?xml version="1.0" encoding="utf-8"?>
<ds:datastoreItem xmlns:ds="http://schemas.openxmlformats.org/officeDocument/2006/customXml" ds:itemID="{B6F8622F-C203-4CFC-ABAD-95075F5D691B}"/>
</file>

<file path=customXml/itemProps3.xml><?xml version="1.0" encoding="utf-8"?>
<ds:datastoreItem xmlns:ds="http://schemas.openxmlformats.org/officeDocument/2006/customXml" ds:itemID="{664E30F7-84EA-43A3-AD39-C32B23E218EF}"/>
</file>

<file path=customXml/itemProps4.xml><?xml version="1.0" encoding="utf-8"?>
<ds:datastoreItem xmlns:ds="http://schemas.openxmlformats.org/officeDocument/2006/customXml" ds:itemID="{1E8CC977-50D6-4360-9915-8F38892C81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INSTRUCTIONS</vt:lpstr>
      <vt:lpstr>Residents</vt:lpstr>
      <vt:lpstr>Staff</vt:lpstr>
      <vt:lpstr>Prophylaxis table</vt:lpstr>
      <vt:lpstr>Epicurve Table</vt:lpstr>
      <vt:lpstr>Sheet1</vt:lpstr>
      <vt:lpstr>Epicurve Chart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Influenza line list 2018</dc:title>
  <dc:creator>Diane Lovatt</dc:creator>
  <cp:lastModifiedBy>IM&amp;T</cp:lastModifiedBy>
  <cp:lastPrinted>2017-07-20T07:14:52Z</cp:lastPrinted>
  <dcterms:created xsi:type="dcterms:W3CDTF">2007-06-14T00:01:51Z</dcterms:created>
  <dcterms:modified xsi:type="dcterms:W3CDTF">2018-06-08T03:55:32Z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0x0101000D28586D1073478DB14577C263E8A76E009193242A93B44643830B36A7E1CB31A3</vt:lpwstr>
  </property>
  <property fmtid="{D5CDD505-2E9C-101B-9397-08002B2CF9AE}" pid="3" name="_dlc_DocIdItemGuid">
    <vt:lpwstr>f6eda78e-d39f-4856-8f3b-2a28276b9b19</vt:lpwstr>
  </property>
  <property fmtid="{D5CDD505-2E9C-101B-9397-08002B2CF9AE}" pid="4" name="Metadata">
    <vt:lpwstr>48;#Health Information|f086a2b9-b974-4dec-9ba7-de381a51458f</vt:lpwstr>
  </property>
  <property fmtid="{D5CDD505-2E9C-101B-9397-08002B2CF9AE}" pid="5" name="NSLHDTopic">
    <vt:lpwstr>78;#Education And Training|7a16f8b4-f615-4a5e-8e88-6d39adc28408</vt:lpwstr>
  </property>
  <property fmtid="{D5CDD505-2E9C-101B-9397-08002B2CF9AE}" pid="6" name="NSLHDCategory">
    <vt:lpwstr>2;#About the NSLHD|b65863dd-23d6-4d26-821c-40874d0e7f09</vt:lpwstr>
  </property>
  <property fmtid="{D5CDD505-2E9C-101B-9397-08002B2CF9AE}" pid="7" name="NSLHDSearchKeywords">
    <vt:lpwstr>79;#Education And Training|8db07df8-c5c3-44cb-88d7-e4d64ef20b50</vt:lpwstr>
  </property>
  <property fmtid="{D5CDD505-2E9C-101B-9397-08002B2CF9AE}" pid="8" name="NSLHDLocation">
    <vt:lpwstr>1;#All Locations|ad41579e-f34b-44ca-89a3-f86f8ed8bacd</vt:lpwstr>
  </property>
</Properties>
</file>